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3255"/>
  </bookViews>
  <sheets>
    <sheet name="Asistencia" sheetId="17" r:id="rId1"/>
    <sheet name="Circuitos I" sheetId="1" r:id="rId2"/>
  </sheets>
  <definedNames>
    <definedName name="_xlnm.Print_Area" localSheetId="0">Asistencia!$A$1:$H$26</definedName>
    <definedName name="_xlnm.Print_Area" localSheetId="1">'Circuitos I'!$A$1:$I$32</definedName>
  </definedNames>
  <calcPr calcId="144525"/>
</workbook>
</file>

<file path=xl/calcChain.xml><?xml version="1.0" encoding="utf-8"?>
<calcChain xmlns="http://schemas.openxmlformats.org/spreadsheetml/2006/main">
  <c r="L52" i="1" l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P51" i="17" l="1"/>
  <c r="O51" i="17"/>
  <c r="N51" i="17"/>
  <c r="M51" i="17"/>
  <c r="L51" i="17"/>
  <c r="K51" i="17"/>
  <c r="J51" i="17"/>
  <c r="I51" i="17"/>
  <c r="H51" i="17"/>
  <c r="D12" i="17" l="1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11" i="17"/>
  <c r="E50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11" i="17"/>
  <c r="G29" i="17" l="1"/>
  <c r="G46" i="17" l="1"/>
  <c r="G48" i="17"/>
  <c r="G44" i="17"/>
  <c r="G38" i="17"/>
  <c r="G50" i="17"/>
  <c r="G42" i="17"/>
  <c r="G40" i="17"/>
  <c r="G36" i="17"/>
  <c r="G49" i="17"/>
  <c r="G47" i="17"/>
  <c r="G45" i="17"/>
  <c r="G43" i="17"/>
  <c r="G41" i="17"/>
  <c r="G39" i="17"/>
  <c r="G37" i="17"/>
  <c r="G35" i="17"/>
  <c r="G34" i="17"/>
  <c r="G33" i="17"/>
  <c r="G15" i="17"/>
  <c r="G19" i="17"/>
  <c r="G25" i="17"/>
  <c r="G28" i="17"/>
  <c r="G16" i="17"/>
  <c r="G26" i="17" l="1"/>
  <c r="G23" i="17"/>
  <c r="G32" i="17"/>
  <c r="G31" i="17"/>
  <c r="G27" i="17"/>
  <c r="G18" i="17"/>
  <c r="G13" i="17"/>
  <c r="G24" i="17"/>
  <c r="G22" i="17"/>
  <c r="G20" i="17"/>
  <c r="G14" i="17"/>
  <c r="G21" i="17"/>
  <c r="G17" i="17"/>
  <c r="G30" i="17"/>
  <c r="G12" i="17"/>
  <c r="G11" i="17"/>
  <c r="A13" i="17" l="1"/>
  <c r="A14" i="17" s="1"/>
  <c r="A15" i="17" s="1"/>
  <c r="A16" i="17" s="1"/>
  <c r="A17" i="17" s="1"/>
  <c r="A18" i="17" s="1"/>
  <c r="A19" i="17" s="1"/>
  <c r="A20" i="17" s="1"/>
  <c r="A21" i="17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2" i="17" l="1"/>
  <c r="A23" i="17" s="1"/>
  <c r="A24" i="17" s="1"/>
  <c r="A25" i="17" s="1"/>
  <c r="A26" i="17" s="1"/>
  <c r="A27" i="17" s="1"/>
  <c r="A28" i="17" s="1"/>
  <c r="A23" i="1"/>
  <c r="A24" i="1" s="1"/>
  <c r="A25" i="1" s="1"/>
  <c r="A26" i="1" s="1"/>
  <c r="A27" i="1" s="1"/>
  <c r="A28" i="1" s="1"/>
  <c r="A29" i="17" l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comments1.xml><?xml version="1.0" encoding="utf-8"?>
<comments xmlns="http://schemas.openxmlformats.org/spreadsheetml/2006/main">
  <authors>
    <author>Oscar Botero</author>
  </authors>
  <commentList>
    <comment ref="K32" authorId="0">
      <text>
        <r>
          <rPr>
            <b/>
            <sz val="9"/>
            <color indexed="81"/>
            <rFont val="Tahoma"/>
            <family val="2"/>
          </rPr>
          <t>Oscar Botero:</t>
        </r>
        <r>
          <rPr>
            <sz val="9"/>
            <color indexed="81"/>
            <rFont val="Tahoma"/>
            <family val="2"/>
          </rPr>
          <t xml:space="preserve">
Presentaron el quiz y se fue a tomar cerveza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Oscar Botero:</t>
        </r>
        <r>
          <rPr>
            <sz val="9"/>
            <color indexed="81"/>
            <rFont val="Tahoma"/>
            <family val="2"/>
          </rPr>
          <t xml:space="preserve">
Presentaron el quiz y se fue a tomar cerveza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Oscar Botero:</t>
        </r>
        <r>
          <rPr>
            <sz val="9"/>
            <color indexed="81"/>
            <rFont val="Tahoma"/>
            <family val="2"/>
          </rPr>
          <t xml:space="preserve">
Llegó a las 9:30am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Oscar Botero:</t>
        </r>
        <r>
          <rPr>
            <sz val="9"/>
            <color indexed="81"/>
            <rFont val="Tahoma"/>
            <family val="2"/>
          </rPr>
          <t xml:space="preserve">
Llegó a las 10am y se volvió a ir</t>
        </r>
      </text>
    </comment>
  </commentList>
</comments>
</file>

<file path=xl/comments2.xml><?xml version="1.0" encoding="utf-8"?>
<comments xmlns="http://schemas.openxmlformats.org/spreadsheetml/2006/main">
  <authors>
    <author>Oscar Botero</author>
    <author>Oscar Ignacio Botero Henao</author>
  </authors>
  <commentList>
    <comment ref="E12" authorId="0">
      <text>
        <r>
          <rPr>
            <b/>
            <sz val="9"/>
            <color indexed="81"/>
            <rFont val="Tahoma"/>
            <family val="2"/>
          </rPr>
          <t>Oscar Botero:</t>
        </r>
        <r>
          <rPr>
            <sz val="9"/>
            <color indexed="81"/>
            <rFont val="Tahoma"/>
            <family val="2"/>
          </rPr>
          <t xml:space="preserve">
No quizo entregar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3,6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Oscar Botero:</t>
        </r>
        <r>
          <rPr>
            <sz val="9"/>
            <color indexed="81"/>
            <rFont val="Tahoma"/>
            <family val="2"/>
          </rPr>
          <t xml:space="preserve">
No quizo entregar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3,5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Oscar Ignacio Botero Henao:</t>
        </r>
        <r>
          <rPr>
            <sz val="9"/>
            <color indexed="81"/>
            <rFont val="Tahoma"/>
            <family val="2"/>
          </rPr>
          <t xml:space="preserve">
No entregó, cambió un 0,0 por 3,5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0,0 por 3,0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3,6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4,0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3,6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3,6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3,0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1,5 por 4,0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1,5 por 3,6</t>
        </r>
      </text>
    </comment>
    <comment ref="D34" authorId="1">
      <text>
        <r>
          <rPr>
            <b/>
            <sz val="9"/>
            <color indexed="81"/>
            <rFont val="Tahoma"/>
            <family val="2"/>
          </rPr>
          <t>Oscar Ignacio Botero Henao:</t>
        </r>
        <r>
          <rPr>
            <sz val="9"/>
            <color indexed="81"/>
            <rFont val="Tahoma"/>
            <family val="2"/>
          </rPr>
          <t xml:space="preserve">
No quizo entregar,
cambió 0,0 por 1,0</t>
        </r>
      </text>
    </comment>
    <comment ref="D35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4,0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3,6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0,0 por 1,0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1,5 por 3,5</t>
        </r>
      </text>
    </comment>
    <comment ref="G44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1,0 por 4,0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0,0 por 4,0</t>
        </r>
      </text>
    </comment>
    <comment ref="F45" authorId="1">
      <text>
        <r>
          <rPr>
            <b/>
            <sz val="9"/>
            <color indexed="81"/>
            <rFont val="Tahoma"/>
            <family val="2"/>
          </rPr>
          <t>Oscar Ignacio Botero Henao:</t>
        </r>
        <r>
          <rPr>
            <sz val="9"/>
            <color indexed="81"/>
            <rFont val="Tahoma"/>
            <family val="2"/>
          </rPr>
          <t xml:space="preserve">
No tenía ejercicio y me entregó uno que se inventó</t>
        </r>
      </text>
    </comment>
    <comment ref="D49" authorId="1">
      <text>
        <r>
          <rPr>
            <b/>
            <sz val="9"/>
            <color indexed="81"/>
            <rFont val="Tahoma"/>
            <family val="2"/>
          </rPr>
          <t>Oscar Ignacio Botero Henao:</t>
        </r>
        <r>
          <rPr>
            <sz val="9"/>
            <color indexed="81"/>
            <rFont val="Tahoma"/>
            <family val="2"/>
          </rPr>
          <t xml:space="preserve">
Llegó a las 10am y se volvió a ir</t>
        </r>
      </text>
    </comment>
    <comment ref="F50" authorId="0">
      <text>
        <r>
          <rPr>
            <b/>
            <sz val="8"/>
            <color indexed="81"/>
            <rFont val="Tahoma"/>
            <family val="2"/>
          </rPr>
          <t>Oscar Botero:</t>
        </r>
        <r>
          <rPr>
            <sz val="8"/>
            <color indexed="81"/>
            <rFont val="Tahoma"/>
            <family val="2"/>
          </rPr>
          <t xml:space="preserve">
Cambió 1,8 por 3,5</t>
        </r>
      </text>
    </comment>
  </commentList>
</comments>
</file>

<file path=xl/sharedStrings.xml><?xml version="1.0" encoding="utf-8"?>
<sst xmlns="http://schemas.openxmlformats.org/spreadsheetml/2006/main" count="490" uniqueCount="80">
  <si>
    <t>No.</t>
  </si>
  <si>
    <t>CARNET</t>
  </si>
  <si>
    <t>APELLIDOS Y NOMBRES</t>
  </si>
  <si>
    <t xml:space="preserve"> </t>
  </si>
  <si>
    <t>DEF</t>
  </si>
  <si>
    <t>Faltas</t>
  </si>
  <si>
    <t>Total</t>
  </si>
  <si>
    <t>Domingo</t>
  </si>
  <si>
    <t>Horas</t>
  </si>
  <si>
    <t>Sábado AM</t>
  </si>
  <si>
    <t>Sábado PM</t>
  </si>
  <si>
    <t>TECNOLOGÍA SISTEMAS MECATRÓNICOS - LIBORINA</t>
  </si>
  <si>
    <t>INSTITUCIÓN UNIVERSITARIA PASCUAL BRAVO</t>
  </si>
  <si>
    <t xml:space="preserve">ARBOLEDA LOPERA ANGIE YULIETH </t>
  </si>
  <si>
    <t xml:space="preserve">ARROYAVE URIBE DEIVI JOHAN </t>
  </si>
  <si>
    <t xml:space="preserve">BARBARAN TORRES ANA MARIA </t>
  </si>
  <si>
    <t xml:space="preserve">BETANCUR MONSALVE JAIME ESTEBAN </t>
  </si>
  <si>
    <t xml:space="preserve">BUILES TRUJILLO LUIS CARLOS </t>
  </si>
  <si>
    <t>ESPINOSA MONSALVE LIZETTH VANESSA</t>
  </si>
  <si>
    <t>GARCIA CORREA DIEGO MAURICIO</t>
  </si>
  <si>
    <t>HENAO HENAO DIEGO ALEXANDER</t>
  </si>
  <si>
    <t>HENAO PATIÑO WEIMAR ANDRES</t>
  </si>
  <si>
    <t>MONSALVE GARCIA ANDREY DAVID</t>
  </si>
  <si>
    <t>MONSALVE GARCIA JHON EDER</t>
  </si>
  <si>
    <t>MONSALVE MONSALVE JONATAN</t>
  </si>
  <si>
    <t>OLAYA OQUENDO ANDRES FELIPE</t>
  </si>
  <si>
    <t>URIBE ROJAS SEBASTIAN</t>
  </si>
  <si>
    <t>VELASQUEZ MONSALVE LEONARDO</t>
  </si>
  <si>
    <t>M = Sábado AM</t>
  </si>
  <si>
    <t>T = Sábado PM</t>
  </si>
  <si>
    <t>F = Domingo</t>
  </si>
  <si>
    <t>ALVAREZ LÓPEZ CAMILA</t>
  </si>
  <si>
    <t>BENITES JARAMILLO JORGE LUIS</t>
  </si>
  <si>
    <t xml:space="preserve">CORREA VELASQUEZ LUIS ALEJANDRO </t>
  </si>
  <si>
    <t xml:space="preserve">ESCUDERO LOPERA LUIS FERNANDO </t>
  </si>
  <si>
    <t>GARCÍA MUNERA JHON MAURICIO</t>
  </si>
  <si>
    <t xml:space="preserve">GUTIERREZ GARCIA JUAN CAMILO </t>
  </si>
  <si>
    <t xml:space="preserve">HENAO MAZO OMAR ALFREDO </t>
  </si>
  <si>
    <t>HENAO OSSA VICTOR ALFONSO</t>
  </si>
  <si>
    <t xml:space="preserve">HENAO OQUENDO JUAN GABRIEL </t>
  </si>
  <si>
    <t xml:space="preserve">JARAMILLO VASQUEZ SEBASTIAN  </t>
  </si>
  <si>
    <t xml:space="preserve">LONDOÑO RODRIGUEZ JHON SEBASTIAN </t>
  </si>
  <si>
    <t xml:space="preserve">LOPERA RAMÍREZ OVIDIO DE JESÚS </t>
  </si>
  <si>
    <t xml:space="preserve">MAZO VASQUEZ ESTIVEN ANDRÉS </t>
  </si>
  <si>
    <t xml:space="preserve">MIRA BUSTAMANTE CARLOS EBERTO </t>
  </si>
  <si>
    <t xml:space="preserve">MONSALVE MUÑOZ ROSA ANGELICA </t>
  </si>
  <si>
    <t xml:space="preserve">MONSALVE VASQUEZ YEISON ESTEBAN </t>
  </si>
  <si>
    <t xml:space="preserve">MORENO MORENO ROBINSON ALEXANDER </t>
  </si>
  <si>
    <t xml:space="preserve">MONROY GIRALDO CRISTIAN CAMILO </t>
  </si>
  <si>
    <t xml:space="preserve">MORALES VASQUEZ JOSE DANIEL </t>
  </si>
  <si>
    <t xml:space="preserve">RODRIGUEZ HOLGUIN VICTOR ANDRÉS </t>
  </si>
  <si>
    <t xml:space="preserve">SEPULVEDA LÓPEZ NESTOR ANDRÉS </t>
  </si>
  <si>
    <t xml:space="preserve">TORO MAZO YONI </t>
  </si>
  <si>
    <t>TORO CORREA VERONICA YULIANA</t>
  </si>
  <si>
    <t>A</t>
  </si>
  <si>
    <t>T</t>
  </si>
  <si>
    <t xml:space="preserve">VELASQUEZ MONSALVE ALEXIS </t>
  </si>
  <si>
    <t>Quiz</t>
  </si>
  <si>
    <t>JARAMILLO DUQUE CARLOS MARIO</t>
  </si>
  <si>
    <t>Sábado y Domingo (Septiembre 13-28)</t>
  </si>
  <si>
    <t xml:space="preserve">CIRCUITOS I  </t>
  </si>
  <si>
    <t>SEPTIEMBRE</t>
  </si>
  <si>
    <t>13</t>
  </si>
  <si>
    <t>14</t>
  </si>
  <si>
    <t>M</t>
  </si>
  <si>
    <t>Sep14</t>
  </si>
  <si>
    <t>Taller</t>
  </si>
  <si>
    <t>VIRP</t>
  </si>
  <si>
    <t>Sep20</t>
  </si>
  <si>
    <t>F</t>
  </si>
  <si>
    <t>Se cancela la asignatura con el 20% de inasistencia sin justificación y equivale a 8 horas - Reglamento Estudiantil = Artículo 49</t>
  </si>
  <si>
    <t>E</t>
  </si>
  <si>
    <t>Sep21</t>
  </si>
  <si>
    <t>Sep27</t>
  </si>
  <si>
    <t>Sep28</t>
  </si>
  <si>
    <t>Mallas 3</t>
  </si>
  <si>
    <t>Mallas</t>
  </si>
  <si>
    <t>Mallas 4</t>
  </si>
  <si>
    <t>Divisores</t>
  </si>
  <si>
    <t>GANA RASPADO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</si>
</sst>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Algerian"/>
      <family val="5"/>
    </font>
    <font>
      <sz val="14"/>
      <name val="Arial"/>
      <family val="2"/>
    </font>
    <font>
      <sz val="14"/>
      <name val="Algerian"/>
      <family val="5"/>
    </font>
    <font>
      <sz val="14"/>
      <name val="Arial"/>
      <family val="2"/>
    </font>
    <font>
      <b/>
      <i/>
      <sz val="16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6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4" fillId="0" borderId="2" xfId="0" applyFont="1" applyBorder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centerContinuous"/>
    </xf>
    <xf numFmtId="0" fontId="7" fillId="0" borderId="0" xfId="0" applyFont="1" applyBorder="1"/>
    <xf numFmtId="0" fontId="0" fillId="0" borderId="0" xfId="0" applyBorder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/>
    <xf numFmtId="0" fontId="0" fillId="0" borderId="0" xfId="0" applyFill="1"/>
    <xf numFmtId="0" fontId="7" fillId="0" borderId="0" xfId="0" applyFont="1" applyFill="1"/>
    <xf numFmtId="49" fontId="0" fillId="0" borderId="0" xfId="0" applyNumberForma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9" fontId="16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17" fillId="0" borderId="5" xfId="0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/>
    <xf numFmtId="0" fontId="15" fillId="0" borderId="0" xfId="0" applyFont="1" applyFill="1" applyBorder="1" applyAlignment="1"/>
    <xf numFmtId="0" fontId="15" fillId="3" borderId="1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6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Continuous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14" fillId="0" borderId="6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Border="1" applyAlignment="1"/>
    <xf numFmtId="0" fontId="16" fillId="0" borderId="4" xfId="0" applyFont="1" applyFill="1" applyBorder="1" applyAlignment="1">
      <alignment horizontal="center"/>
    </xf>
    <xf numFmtId="9" fontId="16" fillId="0" borderId="4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164" fontId="7" fillId="0" borderId="0" xfId="0" applyNumberFormat="1" applyFont="1" applyFill="1" applyBorder="1"/>
    <xf numFmtId="164" fontId="2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14" fillId="0" borderId="4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3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7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 vertical="center"/>
    </xf>
    <xf numFmtId="164" fontId="29" fillId="0" borderId="2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3" borderId="9" xfId="0" quotePrefix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6">
    <cellStyle name="Hipervínculo 2" xfId="2"/>
    <cellStyle name="Normal" xfId="0" builtinId="0"/>
    <cellStyle name="Normal 2" xfId="1"/>
    <cellStyle name="Normal 2 2" xfId="5"/>
    <cellStyle name="Normal 3" xfId="3"/>
    <cellStyle name="Normal 4" xfId="4"/>
  </cellStyles>
  <dxfs count="13">
    <dxf>
      <font>
        <b/>
        <i val="0"/>
        <strike val="0"/>
        <condense val="0"/>
        <extend val="0"/>
        <color auto="1"/>
      </font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AC85"/>
  <sheetViews>
    <sheetView tabSelected="1" zoomScale="90" zoomScaleNormal="90" workbookViewId="0">
      <selection sqref="A1:M1"/>
    </sheetView>
  </sheetViews>
  <sheetFormatPr baseColWidth="10" defaultRowHeight="12.75" x14ac:dyDescent="0.2"/>
  <cols>
    <col min="1" max="1" width="4.140625" customWidth="1"/>
    <col min="2" max="2" width="15.5703125" style="22" bestFit="1" customWidth="1"/>
    <col min="3" max="3" width="46.5703125" style="50" bestFit="1" customWidth="1"/>
    <col min="4" max="4" width="12.7109375" customWidth="1"/>
    <col min="5" max="5" width="12.7109375" bestFit="1" customWidth="1"/>
    <col min="6" max="6" width="10.140625" bestFit="1" customWidth="1"/>
    <col min="7" max="7" width="7.28515625" bestFit="1" customWidth="1"/>
    <col min="8" max="16" width="4.7109375" customWidth="1"/>
  </cols>
  <sheetData>
    <row r="1" spans="1:18" ht="20.25" x14ac:dyDescent="0.3">
      <c r="A1" s="120" t="s">
        <v>12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3" spans="1:18" ht="20.25" x14ac:dyDescent="0.3">
      <c r="A3" s="121" t="s">
        <v>11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5" spans="1:18" ht="18" x14ac:dyDescent="0.25">
      <c r="A5" s="32" t="s">
        <v>59</v>
      </c>
      <c r="B5" s="51"/>
      <c r="C5" s="57"/>
      <c r="D5" s="15"/>
      <c r="E5" s="8" t="s">
        <v>3</v>
      </c>
    </row>
    <row r="6" spans="1:18" s="5" customFormat="1" ht="20.100000000000001" customHeight="1" x14ac:dyDescent="0.25">
      <c r="A6" s="127" t="s">
        <v>60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8" s="5" customFormat="1" ht="15" customHeight="1" x14ac:dyDescent="0.25">
      <c r="A7" s="128" t="s">
        <v>70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8" s="10" customFormat="1" ht="12.75" customHeight="1" x14ac:dyDescent="0.3">
      <c r="A8" s="9"/>
      <c r="B8" s="52"/>
      <c r="C8" s="59"/>
      <c r="D8" s="119" t="s">
        <v>5</v>
      </c>
      <c r="E8" s="119"/>
      <c r="F8" s="119"/>
      <c r="G8" s="33" t="s">
        <v>6</v>
      </c>
      <c r="H8" s="124" t="s">
        <v>61</v>
      </c>
      <c r="I8" s="125"/>
      <c r="J8" s="125"/>
      <c r="K8" s="125"/>
      <c r="L8" s="125"/>
      <c r="M8" s="125"/>
      <c r="N8" s="125"/>
      <c r="O8" s="125"/>
      <c r="P8" s="126"/>
    </row>
    <row r="9" spans="1:18" s="2" customFormat="1" ht="16.899999999999999" customHeight="1" x14ac:dyDescent="0.25">
      <c r="A9" s="7" t="s">
        <v>0</v>
      </c>
      <c r="B9" s="47" t="s">
        <v>1</v>
      </c>
      <c r="C9" s="47" t="s">
        <v>2</v>
      </c>
      <c r="D9" s="34" t="s">
        <v>9</v>
      </c>
      <c r="E9" s="34" t="s">
        <v>10</v>
      </c>
      <c r="F9" s="34" t="s">
        <v>7</v>
      </c>
      <c r="G9" s="35" t="s">
        <v>8</v>
      </c>
      <c r="H9" s="36" t="s">
        <v>62</v>
      </c>
      <c r="I9" s="36" t="s">
        <v>62</v>
      </c>
      <c r="J9" s="36" t="s">
        <v>63</v>
      </c>
      <c r="K9" s="37">
        <v>20</v>
      </c>
      <c r="L9" s="37">
        <v>20</v>
      </c>
      <c r="M9" s="37">
        <v>21</v>
      </c>
      <c r="N9" s="37">
        <v>27</v>
      </c>
      <c r="O9" s="37">
        <v>27</v>
      </c>
      <c r="P9" s="37">
        <v>28</v>
      </c>
      <c r="Q9" s="1"/>
      <c r="R9" s="1"/>
    </row>
    <row r="10" spans="1:18" s="2" customFormat="1" ht="16.899999999999999" customHeight="1" x14ac:dyDescent="0.25">
      <c r="A10" s="1"/>
      <c r="B10" s="53"/>
      <c r="C10" s="48"/>
      <c r="D10" s="1"/>
      <c r="E10" s="1"/>
      <c r="F10" s="1"/>
      <c r="G10" s="1"/>
      <c r="H10" s="38"/>
      <c r="I10" s="38"/>
      <c r="J10" s="38"/>
      <c r="K10" s="39"/>
      <c r="L10" s="39"/>
      <c r="M10" s="39"/>
      <c r="N10" s="84"/>
      <c r="O10" s="84"/>
      <c r="P10" s="84"/>
      <c r="Q10" s="1"/>
      <c r="R10" s="1"/>
    </row>
    <row r="11" spans="1:18" s="2" customFormat="1" ht="16.899999999999999" customHeight="1" x14ac:dyDescent="0.25">
      <c r="A11" s="3">
        <v>1</v>
      </c>
      <c r="B11" s="54">
        <v>1001616927</v>
      </c>
      <c r="C11" s="58" t="s">
        <v>31</v>
      </c>
      <c r="D11" s="40">
        <f>COUNTIF(H11:P11,"M")</f>
        <v>3</v>
      </c>
      <c r="E11" s="40">
        <f>COUNTIF(H11:P11,"T")</f>
        <v>3</v>
      </c>
      <c r="F11" s="40">
        <f>COUNTIF(H11:P11,"F")</f>
        <v>3</v>
      </c>
      <c r="G11" s="41">
        <f>(D11*4)+(E11*4)+(F11*4)</f>
        <v>36</v>
      </c>
      <c r="H11" s="69" t="s">
        <v>64</v>
      </c>
      <c r="I11" s="42" t="s">
        <v>55</v>
      </c>
      <c r="J11" s="42" t="s">
        <v>69</v>
      </c>
      <c r="K11" s="69" t="s">
        <v>64</v>
      </c>
      <c r="L11" s="69" t="s">
        <v>55</v>
      </c>
      <c r="M11" s="42" t="s">
        <v>69</v>
      </c>
      <c r="N11" s="94" t="s">
        <v>64</v>
      </c>
      <c r="O11" s="94" t="s">
        <v>55</v>
      </c>
      <c r="P11" s="94" t="s">
        <v>69</v>
      </c>
    </row>
    <row r="12" spans="1:18" s="2" customFormat="1" ht="16.899999999999999" customHeight="1" x14ac:dyDescent="0.25">
      <c r="A12" s="3">
        <v>2</v>
      </c>
      <c r="B12" s="54">
        <v>1001635179</v>
      </c>
      <c r="C12" s="58" t="s">
        <v>13</v>
      </c>
      <c r="D12" s="40">
        <f t="shared" ref="D12:D50" si="0">COUNTIF(H12:P12,"M")</f>
        <v>0</v>
      </c>
      <c r="E12" s="40">
        <f t="shared" ref="E12:E50" si="1">COUNTIF(H12:P12,"T")</f>
        <v>0</v>
      </c>
      <c r="F12" s="40">
        <f t="shared" ref="F12:F50" si="2">COUNTIF(H12:P12,"F")</f>
        <v>0</v>
      </c>
      <c r="G12" s="41">
        <f t="shared" ref="G12:G32" si="3">(D12*4)+(E12*4)+(F12*4)</f>
        <v>0</v>
      </c>
      <c r="H12" s="42" t="s">
        <v>54</v>
      </c>
      <c r="I12" s="42" t="s">
        <v>54</v>
      </c>
      <c r="J12" s="42" t="s">
        <v>54</v>
      </c>
      <c r="K12" s="42" t="s">
        <v>54</v>
      </c>
      <c r="L12" s="42" t="s">
        <v>54</v>
      </c>
      <c r="M12" s="42" t="s">
        <v>54</v>
      </c>
      <c r="N12" s="95" t="s">
        <v>54</v>
      </c>
      <c r="O12" s="95" t="s">
        <v>54</v>
      </c>
      <c r="P12" s="95" t="s">
        <v>54</v>
      </c>
    </row>
    <row r="13" spans="1:18" s="2" customFormat="1" ht="16.899999999999999" customHeight="1" x14ac:dyDescent="0.25">
      <c r="A13" s="3">
        <f t="shared" ref="A13:A50" si="4">A12+1</f>
        <v>3</v>
      </c>
      <c r="B13" s="54">
        <v>1039624628</v>
      </c>
      <c r="C13" s="58" t="s">
        <v>14</v>
      </c>
      <c r="D13" s="40">
        <f t="shared" si="0"/>
        <v>3</v>
      </c>
      <c r="E13" s="40">
        <f t="shared" si="1"/>
        <v>3</v>
      </c>
      <c r="F13" s="40">
        <f t="shared" si="2"/>
        <v>3</v>
      </c>
      <c r="G13" s="41">
        <f t="shared" si="3"/>
        <v>36</v>
      </c>
      <c r="H13" s="69" t="s">
        <v>64</v>
      </c>
      <c r="I13" s="42" t="s">
        <v>55</v>
      </c>
      <c r="J13" s="42" t="s">
        <v>69</v>
      </c>
      <c r="K13" s="69" t="s">
        <v>64</v>
      </c>
      <c r="L13" s="42" t="s">
        <v>55</v>
      </c>
      <c r="M13" s="42" t="s">
        <v>69</v>
      </c>
      <c r="N13" s="94" t="s">
        <v>64</v>
      </c>
      <c r="O13" s="94" t="s">
        <v>55</v>
      </c>
      <c r="P13" s="94" t="s">
        <v>69</v>
      </c>
    </row>
    <row r="14" spans="1:18" s="2" customFormat="1" ht="16.899999999999999" customHeight="1" x14ac:dyDescent="0.25">
      <c r="A14" s="3">
        <f t="shared" si="4"/>
        <v>4</v>
      </c>
      <c r="B14" s="54">
        <v>1037391161</v>
      </c>
      <c r="C14" s="58" t="s">
        <v>15</v>
      </c>
      <c r="D14" s="40">
        <f t="shared" si="0"/>
        <v>0</v>
      </c>
      <c r="E14" s="40">
        <f t="shared" si="1"/>
        <v>0</v>
      </c>
      <c r="F14" s="40">
        <f t="shared" si="2"/>
        <v>0</v>
      </c>
      <c r="G14" s="41">
        <f t="shared" si="3"/>
        <v>0</v>
      </c>
      <c r="H14" s="42" t="s">
        <v>54</v>
      </c>
      <c r="I14" s="42" t="s">
        <v>54</v>
      </c>
      <c r="J14" s="42" t="s">
        <v>54</v>
      </c>
      <c r="K14" s="42" t="s">
        <v>54</v>
      </c>
      <c r="L14" s="42" t="s">
        <v>54</v>
      </c>
      <c r="M14" s="42" t="s">
        <v>54</v>
      </c>
      <c r="N14" s="95" t="s">
        <v>54</v>
      </c>
      <c r="O14" s="95" t="s">
        <v>54</v>
      </c>
      <c r="P14" s="95" t="s">
        <v>54</v>
      </c>
    </row>
    <row r="15" spans="1:18" s="2" customFormat="1" ht="16.899999999999999" customHeight="1" x14ac:dyDescent="0.25">
      <c r="A15" s="3">
        <f t="shared" si="4"/>
        <v>5</v>
      </c>
      <c r="B15" s="54">
        <v>1143133191</v>
      </c>
      <c r="C15" s="58" t="s">
        <v>32</v>
      </c>
      <c r="D15" s="40">
        <f t="shared" si="0"/>
        <v>3</v>
      </c>
      <c r="E15" s="40">
        <f t="shared" si="1"/>
        <v>3</v>
      </c>
      <c r="F15" s="40">
        <f t="shared" si="2"/>
        <v>3</v>
      </c>
      <c r="G15" s="41">
        <f t="shared" si="3"/>
        <v>36</v>
      </c>
      <c r="H15" s="69" t="s">
        <v>64</v>
      </c>
      <c r="I15" s="42" t="s">
        <v>55</v>
      </c>
      <c r="J15" s="42" t="s">
        <v>69</v>
      </c>
      <c r="K15" s="69" t="s">
        <v>64</v>
      </c>
      <c r="L15" s="42" t="s">
        <v>55</v>
      </c>
      <c r="M15" s="42" t="s">
        <v>69</v>
      </c>
      <c r="N15" s="94" t="s">
        <v>64</v>
      </c>
      <c r="O15" s="94" t="s">
        <v>55</v>
      </c>
      <c r="P15" s="94" t="s">
        <v>69</v>
      </c>
    </row>
    <row r="16" spans="1:18" s="2" customFormat="1" ht="16.899999999999999" customHeight="1" x14ac:dyDescent="0.25">
      <c r="A16" s="3">
        <f t="shared" si="4"/>
        <v>6</v>
      </c>
      <c r="B16" s="54">
        <v>1001635429</v>
      </c>
      <c r="C16" s="58" t="s">
        <v>16</v>
      </c>
      <c r="D16" s="40">
        <f t="shared" si="0"/>
        <v>3</v>
      </c>
      <c r="E16" s="40">
        <f t="shared" si="1"/>
        <v>3</v>
      </c>
      <c r="F16" s="40">
        <f t="shared" si="2"/>
        <v>3</v>
      </c>
      <c r="G16" s="41">
        <f t="shared" si="3"/>
        <v>36</v>
      </c>
      <c r="H16" s="69" t="s">
        <v>64</v>
      </c>
      <c r="I16" s="42" t="s">
        <v>55</v>
      </c>
      <c r="J16" s="42" t="s">
        <v>69</v>
      </c>
      <c r="K16" s="69" t="s">
        <v>64</v>
      </c>
      <c r="L16" s="42" t="s">
        <v>55</v>
      </c>
      <c r="M16" s="42" t="s">
        <v>69</v>
      </c>
      <c r="N16" s="94" t="s">
        <v>64</v>
      </c>
      <c r="O16" s="94" t="s">
        <v>55</v>
      </c>
      <c r="P16" s="94" t="s">
        <v>69</v>
      </c>
    </row>
    <row r="17" spans="1:21" s="2" customFormat="1" ht="16.899999999999999" customHeight="1" x14ac:dyDescent="0.25">
      <c r="A17" s="3">
        <f t="shared" si="4"/>
        <v>7</v>
      </c>
      <c r="B17" s="54">
        <v>1037391305</v>
      </c>
      <c r="C17" s="58" t="s">
        <v>17</v>
      </c>
      <c r="D17" s="40">
        <f t="shared" si="0"/>
        <v>0</v>
      </c>
      <c r="E17" s="40">
        <f t="shared" si="1"/>
        <v>0</v>
      </c>
      <c r="F17" s="40">
        <f t="shared" si="2"/>
        <v>0</v>
      </c>
      <c r="G17" s="41">
        <f t="shared" si="3"/>
        <v>0</v>
      </c>
      <c r="H17" s="42" t="s">
        <v>54</v>
      </c>
      <c r="I17" s="42" t="s">
        <v>54</v>
      </c>
      <c r="J17" s="42" t="s">
        <v>54</v>
      </c>
      <c r="K17" s="42" t="s">
        <v>54</v>
      </c>
      <c r="L17" s="42" t="s">
        <v>54</v>
      </c>
      <c r="M17" s="42" t="s">
        <v>54</v>
      </c>
      <c r="N17" s="95" t="s">
        <v>54</v>
      </c>
      <c r="O17" s="95" t="s">
        <v>54</v>
      </c>
      <c r="P17" s="95" t="s">
        <v>54</v>
      </c>
    </row>
    <row r="18" spans="1:21" s="2" customFormat="1" ht="16.899999999999999" customHeight="1" x14ac:dyDescent="0.25">
      <c r="A18" s="3">
        <f t="shared" si="4"/>
        <v>8</v>
      </c>
      <c r="B18" s="54">
        <v>96080502726</v>
      </c>
      <c r="C18" s="58" t="s">
        <v>33</v>
      </c>
      <c r="D18" s="40">
        <f t="shared" si="0"/>
        <v>0</v>
      </c>
      <c r="E18" s="40">
        <f t="shared" si="1"/>
        <v>0</v>
      </c>
      <c r="F18" s="40">
        <f t="shared" si="2"/>
        <v>0</v>
      </c>
      <c r="G18" s="41">
        <f t="shared" si="3"/>
        <v>0</v>
      </c>
      <c r="H18" s="42" t="s">
        <v>54</v>
      </c>
      <c r="I18" s="42" t="s">
        <v>54</v>
      </c>
      <c r="J18" s="42" t="s">
        <v>54</v>
      </c>
      <c r="K18" s="42" t="s">
        <v>54</v>
      </c>
      <c r="L18" s="42" t="s">
        <v>54</v>
      </c>
      <c r="M18" s="42" t="s">
        <v>54</v>
      </c>
      <c r="N18" s="95" t="s">
        <v>54</v>
      </c>
      <c r="O18" s="95" t="s">
        <v>54</v>
      </c>
      <c r="P18" s="95" t="s">
        <v>54</v>
      </c>
    </row>
    <row r="19" spans="1:21" s="2" customFormat="1" ht="16.899999999999999" customHeight="1" x14ac:dyDescent="0.25">
      <c r="A19" s="3">
        <f t="shared" si="4"/>
        <v>9</v>
      </c>
      <c r="B19" s="54">
        <v>95110823364</v>
      </c>
      <c r="C19" s="58" t="s">
        <v>34</v>
      </c>
      <c r="D19" s="40">
        <f t="shared" si="0"/>
        <v>0</v>
      </c>
      <c r="E19" s="40">
        <f t="shared" si="1"/>
        <v>0</v>
      </c>
      <c r="F19" s="40">
        <f t="shared" si="2"/>
        <v>0</v>
      </c>
      <c r="G19" s="41">
        <f t="shared" si="3"/>
        <v>0</v>
      </c>
      <c r="H19" s="42" t="s">
        <v>54</v>
      </c>
      <c r="I19" s="42" t="s">
        <v>54</v>
      </c>
      <c r="J19" s="42" t="s">
        <v>54</v>
      </c>
      <c r="K19" s="42" t="s">
        <v>54</v>
      </c>
      <c r="L19" s="42" t="s">
        <v>54</v>
      </c>
      <c r="M19" s="42" t="s">
        <v>54</v>
      </c>
      <c r="N19" s="95" t="s">
        <v>54</v>
      </c>
      <c r="O19" s="95" t="s">
        <v>54</v>
      </c>
      <c r="P19" s="95" t="s">
        <v>54</v>
      </c>
    </row>
    <row r="20" spans="1:21" s="2" customFormat="1" ht="16.899999999999999" customHeight="1" x14ac:dyDescent="0.25">
      <c r="A20" s="3">
        <f t="shared" si="4"/>
        <v>10</v>
      </c>
      <c r="B20" s="54">
        <v>1039624869</v>
      </c>
      <c r="C20" s="58" t="s">
        <v>18</v>
      </c>
      <c r="D20" s="40">
        <f t="shared" si="0"/>
        <v>0</v>
      </c>
      <c r="E20" s="40">
        <f t="shared" si="1"/>
        <v>0</v>
      </c>
      <c r="F20" s="40">
        <f t="shared" si="2"/>
        <v>0</v>
      </c>
      <c r="G20" s="41">
        <f t="shared" si="3"/>
        <v>0</v>
      </c>
      <c r="H20" s="42" t="s">
        <v>54</v>
      </c>
      <c r="I20" s="42" t="s">
        <v>54</v>
      </c>
      <c r="J20" s="42" t="s">
        <v>54</v>
      </c>
      <c r="K20" s="42" t="s">
        <v>54</v>
      </c>
      <c r="L20" s="42" t="s">
        <v>54</v>
      </c>
      <c r="M20" s="42" t="s">
        <v>54</v>
      </c>
      <c r="N20" s="95" t="s">
        <v>54</v>
      </c>
      <c r="O20" s="95" t="s">
        <v>54</v>
      </c>
      <c r="P20" s="95" t="s">
        <v>54</v>
      </c>
    </row>
    <row r="21" spans="1:21" s="2" customFormat="1" ht="16.899999999999999" customHeight="1" x14ac:dyDescent="0.25">
      <c r="A21" s="3">
        <f t="shared" si="4"/>
        <v>11</v>
      </c>
      <c r="B21" s="54">
        <v>1039622823</v>
      </c>
      <c r="C21" s="58" t="s">
        <v>19</v>
      </c>
      <c r="D21" s="40">
        <f t="shared" si="0"/>
        <v>0</v>
      </c>
      <c r="E21" s="40">
        <f t="shared" si="1"/>
        <v>1</v>
      </c>
      <c r="F21" s="40">
        <f t="shared" si="2"/>
        <v>0</v>
      </c>
      <c r="G21" s="41">
        <f t="shared" si="3"/>
        <v>4</v>
      </c>
      <c r="H21" s="42" t="s">
        <v>54</v>
      </c>
      <c r="I21" s="42" t="s">
        <v>54</v>
      </c>
      <c r="J21" s="102" t="s">
        <v>71</v>
      </c>
      <c r="K21" s="102" t="s">
        <v>71</v>
      </c>
      <c r="L21" s="102" t="s">
        <v>71</v>
      </c>
      <c r="M21" s="42" t="s">
        <v>54</v>
      </c>
      <c r="N21" s="95" t="s">
        <v>54</v>
      </c>
      <c r="O21" s="94" t="s">
        <v>55</v>
      </c>
      <c r="P21" s="95" t="s">
        <v>54</v>
      </c>
    </row>
    <row r="22" spans="1:21" s="2" customFormat="1" ht="16.899999999999999" customHeight="1" x14ac:dyDescent="0.25">
      <c r="A22" s="3">
        <f t="shared" si="4"/>
        <v>12</v>
      </c>
      <c r="B22" s="54">
        <v>1039622903</v>
      </c>
      <c r="C22" s="58" t="s">
        <v>35</v>
      </c>
      <c r="D22" s="40">
        <f t="shared" si="0"/>
        <v>0</v>
      </c>
      <c r="E22" s="40">
        <f t="shared" si="1"/>
        <v>1</v>
      </c>
      <c r="F22" s="40">
        <f t="shared" si="2"/>
        <v>0</v>
      </c>
      <c r="G22" s="41">
        <f t="shared" si="3"/>
        <v>4</v>
      </c>
      <c r="H22" s="42" t="s">
        <v>54</v>
      </c>
      <c r="I22" s="42" t="s">
        <v>54</v>
      </c>
      <c r="J22" s="42" t="s">
        <v>54</v>
      </c>
      <c r="K22" s="42" t="s">
        <v>54</v>
      </c>
      <c r="L22" s="42" t="s">
        <v>54</v>
      </c>
      <c r="M22" s="42" t="s">
        <v>54</v>
      </c>
      <c r="N22" s="95" t="s">
        <v>54</v>
      </c>
      <c r="O22" s="94" t="s">
        <v>55</v>
      </c>
      <c r="P22" s="95" t="s">
        <v>54</v>
      </c>
    </row>
    <row r="23" spans="1:21" s="2" customFormat="1" ht="16.899999999999999" customHeight="1" x14ac:dyDescent="0.25">
      <c r="A23" s="3">
        <f t="shared" si="4"/>
        <v>13</v>
      </c>
      <c r="B23" s="54">
        <v>1000395696</v>
      </c>
      <c r="C23" s="58" t="s">
        <v>36</v>
      </c>
      <c r="D23" s="40">
        <f t="shared" si="0"/>
        <v>0</v>
      </c>
      <c r="E23" s="40">
        <f t="shared" si="1"/>
        <v>0</v>
      </c>
      <c r="F23" s="40">
        <f t="shared" si="2"/>
        <v>0</v>
      </c>
      <c r="G23" s="41">
        <f t="shared" si="3"/>
        <v>0</v>
      </c>
      <c r="H23" s="42" t="s">
        <v>54</v>
      </c>
      <c r="I23" s="42" t="s">
        <v>54</v>
      </c>
      <c r="J23" s="42" t="s">
        <v>54</v>
      </c>
      <c r="K23" s="42" t="s">
        <v>54</v>
      </c>
      <c r="L23" s="42" t="s">
        <v>54</v>
      </c>
      <c r="M23" s="42" t="s">
        <v>54</v>
      </c>
      <c r="N23" s="95" t="s">
        <v>54</v>
      </c>
      <c r="O23" s="95" t="s">
        <v>54</v>
      </c>
      <c r="P23" s="95" t="s">
        <v>54</v>
      </c>
    </row>
    <row r="24" spans="1:21" s="11" customFormat="1" ht="15.75" x14ac:dyDescent="0.25">
      <c r="A24" s="3">
        <f t="shared" si="4"/>
        <v>14</v>
      </c>
      <c r="B24" s="54">
        <v>1001635227</v>
      </c>
      <c r="C24" s="58" t="s">
        <v>20</v>
      </c>
      <c r="D24" s="40">
        <f t="shared" si="0"/>
        <v>0</v>
      </c>
      <c r="E24" s="40">
        <f t="shared" si="1"/>
        <v>0</v>
      </c>
      <c r="F24" s="40">
        <f t="shared" si="2"/>
        <v>0</v>
      </c>
      <c r="G24" s="41">
        <f t="shared" si="3"/>
        <v>0</v>
      </c>
      <c r="H24" s="42" t="s">
        <v>54</v>
      </c>
      <c r="I24" s="42" t="s">
        <v>54</v>
      </c>
      <c r="J24" s="42" t="s">
        <v>54</v>
      </c>
      <c r="K24" s="42" t="s">
        <v>54</v>
      </c>
      <c r="L24" s="42" t="s">
        <v>54</v>
      </c>
      <c r="M24" s="42" t="s">
        <v>54</v>
      </c>
      <c r="N24" s="96" t="s">
        <v>54</v>
      </c>
      <c r="O24" s="96" t="s">
        <v>54</v>
      </c>
      <c r="P24" s="96" t="s">
        <v>54</v>
      </c>
      <c r="Q24" s="13"/>
      <c r="R24" s="13"/>
      <c r="S24" s="13"/>
      <c r="T24" s="13"/>
      <c r="U24" s="13"/>
    </row>
    <row r="25" spans="1:21" s="2" customFormat="1" ht="16.899999999999999" customHeight="1" x14ac:dyDescent="0.25">
      <c r="A25" s="3">
        <f t="shared" si="4"/>
        <v>15</v>
      </c>
      <c r="B25" s="54">
        <v>1001635264</v>
      </c>
      <c r="C25" s="58" t="s">
        <v>37</v>
      </c>
      <c r="D25" s="40">
        <f t="shared" si="0"/>
        <v>0</v>
      </c>
      <c r="E25" s="40">
        <f t="shared" si="1"/>
        <v>0</v>
      </c>
      <c r="F25" s="40">
        <f t="shared" si="2"/>
        <v>1</v>
      </c>
      <c r="G25" s="41">
        <f t="shared" si="3"/>
        <v>4</v>
      </c>
      <c r="H25" s="42" t="s">
        <v>54</v>
      </c>
      <c r="I25" s="42" t="s">
        <v>54</v>
      </c>
      <c r="J25" s="42" t="s">
        <v>54</v>
      </c>
      <c r="K25" s="42" t="s">
        <v>54</v>
      </c>
      <c r="L25" s="42" t="s">
        <v>54</v>
      </c>
      <c r="M25" s="42" t="s">
        <v>54</v>
      </c>
      <c r="N25" s="95" t="s">
        <v>54</v>
      </c>
      <c r="O25" s="95" t="s">
        <v>54</v>
      </c>
      <c r="P25" s="94" t="s">
        <v>69</v>
      </c>
    </row>
    <row r="26" spans="1:21" s="2" customFormat="1" ht="16.899999999999999" customHeight="1" x14ac:dyDescent="0.25">
      <c r="A26" s="3">
        <f t="shared" si="4"/>
        <v>16</v>
      </c>
      <c r="B26" s="54">
        <v>96100227140</v>
      </c>
      <c r="C26" s="58" t="s">
        <v>39</v>
      </c>
      <c r="D26" s="40">
        <f t="shared" si="0"/>
        <v>0</v>
      </c>
      <c r="E26" s="40">
        <f t="shared" si="1"/>
        <v>0</v>
      </c>
      <c r="F26" s="40">
        <f t="shared" si="2"/>
        <v>0</v>
      </c>
      <c r="G26" s="41">
        <f t="shared" si="3"/>
        <v>0</v>
      </c>
      <c r="H26" s="42" t="s">
        <v>54</v>
      </c>
      <c r="I26" s="42" t="s">
        <v>54</v>
      </c>
      <c r="J26" s="42" t="s">
        <v>54</v>
      </c>
      <c r="K26" s="42" t="s">
        <v>54</v>
      </c>
      <c r="L26" s="42" t="s">
        <v>54</v>
      </c>
      <c r="M26" s="42" t="s">
        <v>54</v>
      </c>
      <c r="N26" s="95" t="s">
        <v>54</v>
      </c>
      <c r="O26" s="95" t="s">
        <v>54</v>
      </c>
      <c r="P26" s="95" t="s">
        <v>54</v>
      </c>
    </row>
    <row r="27" spans="1:21" s="2" customFormat="1" ht="16.899999999999999" customHeight="1" x14ac:dyDescent="0.25">
      <c r="A27" s="3">
        <f t="shared" si="4"/>
        <v>17</v>
      </c>
      <c r="B27" s="54">
        <v>1001635325</v>
      </c>
      <c r="C27" s="58" t="s">
        <v>38</v>
      </c>
      <c r="D27" s="40">
        <f t="shared" si="0"/>
        <v>0</v>
      </c>
      <c r="E27" s="40">
        <f t="shared" si="1"/>
        <v>0</v>
      </c>
      <c r="F27" s="40">
        <f t="shared" si="2"/>
        <v>0</v>
      </c>
      <c r="G27" s="41">
        <f t="shared" si="3"/>
        <v>0</v>
      </c>
      <c r="H27" s="42" t="s">
        <v>54</v>
      </c>
      <c r="I27" s="42" t="s">
        <v>54</v>
      </c>
      <c r="J27" s="42" t="s">
        <v>54</v>
      </c>
      <c r="K27" s="42" t="s">
        <v>54</v>
      </c>
      <c r="L27" s="42" t="s">
        <v>54</v>
      </c>
      <c r="M27" s="42" t="s">
        <v>54</v>
      </c>
      <c r="N27" s="61" t="s">
        <v>54</v>
      </c>
      <c r="O27" s="61" t="s">
        <v>54</v>
      </c>
      <c r="P27" s="97" t="s">
        <v>54</v>
      </c>
    </row>
    <row r="28" spans="1:21" s="2" customFormat="1" ht="16.899999999999999" customHeight="1" x14ac:dyDescent="0.25">
      <c r="A28" s="3">
        <f t="shared" si="4"/>
        <v>18</v>
      </c>
      <c r="B28" s="54">
        <v>1039623906</v>
      </c>
      <c r="C28" s="58" t="s">
        <v>21</v>
      </c>
      <c r="D28" s="40">
        <f t="shared" si="0"/>
        <v>3</v>
      </c>
      <c r="E28" s="40">
        <f t="shared" si="1"/>
        <v>3</v>
      </c>
      <c r="F28" s="40">
        <f t="shared" si="2"/>
        <v>3</v>
      </c>
      <c r="G28" s="41">
        <f t="shared" si="3"/>
        <v>36</v>
      </c>
      <c r="H28" s="69" t="s">
        <v>64</v>
      </c>
      <c r="I28" s="42" t="s">
        <v>55</v>
      </c>
      <c r="J28" s="42" t="s">
        <v>69</v>
      </c>
      <c r="K28" s="69" t="s">
        <v>64</v>
      </c>
      <c r="L28" s="42" t="s">
        <v>55</v>
      </c>
      <c r="M28" s="42" t="s">
        <v>69</v>
      </c>
      <c r="N28" s="94" t="s">
        <v>64</v>
      </c>
      <c r="O28" s="94" t="s">
        <v>55</v>
      </c>
      <c r="P28" s="94" t="s">
        <v>69</v>
      </c>
    </row>
    <row r="29" spans="1:21" s="2" customFormat="1" ht="16.899999999999999" customHeight="1" x14ac:dyDescent="0.25">
      <c r="A29" s="3">
        <f t="shared" si="4"/>
        <v>19</v>
      </c>
      <c r="B29" s="54">
        <v>1039624973</v>
      </c>
      <c r="C29" s="31" t="s">
        <v>58</v>
      </c>
      <c r="D29" s="40">
        <f t="shared" si="0"/>
        <v>0</v>
      </c>
      <c r="E29" s="40">
        <f t="shared" si="1"/>
        <v>1</v>
      </c>
      <c r="F29" s="40">
        <f t="shared" si="2"/>
        <v>0</v>
      </c>
      <c r="G29" s="41">
        <f t="shared" ref="G29" si="5">(D29*4)+(E29*4)+(F29*4)</f>
        <v>4</v>
      </c>
      <c r="H29" s="42" t="s">
        <v>54</v>
      </c>
      <c r="I29" s="42" t="s">
        <v>54</v>
      </c>
      <c r="J29" s="42" t="s">
        <v>54</v>
      </c>
      <c r="K29" s="42" t="s">
        <v>54</v>
      </c>
      <c r="L29" s="42" t="s">
        <v>54</v>
      </c>
      <c r="M29" s="42" t="s">
        <v>54</v>
      </c>
      <c r="N29" s="95" t="s">
        <v>54</v>
      </c>
      <c r="O29" s="94" t="s">
        <v>55</v>
      </c>
      <c r="P29" s="95" t="s">
        <v>54</v>
      </c>
    </row>
    <row r="30" spans="1:21" s="2" customFormat="1" ht="16.899999999999999" customHeight="1" x14ac:dyDescent="0.25">
      <c r="A30" s="3">
        <f t="shared" si="4"/>
        <v>20</v>
      </c>
      <c r="B30" s="54">
        <v>96122902304</v>
      </c>
      <c r="C30" s="58" t="s">
        <v>40</v>
      </c>
      <c r="D30" s="40">
        <f t="shared" si="0"/>
        <v>3</v>
      </c>
      <c r="E30" s="40">
        <f t="shared" si="1"/>
        <v>3</v>
      </c>
      <c r="F30" s="40">
        <f t="shared" si="2"/>
        <v>3</v>
      </c>
      <c r="G30" s="41">
        <f t="shared" si="3"/>
        <v>36</v>
      </c>
      <c r="H30" s="69" t="s">
        <v>64</v>
      </c>
      <c r="I30" s="42" t="s">
        <v>55</v>
      </c>
      <c r="J30" s="42" t="s">
        <v>69</v>
      </c>
      <c r="K30" s="69" t="s">
        <v>64</v>
      </c>
      <c r="L30" s="42" t="s">
        <v>55</v>
      </c>
      <c r="M30" s="42" t="s">
        <v>69</v>
      </c>
      <c r="N30" s="94" t="s">
        <v>64</v>
      </c>
      <c r="O30" s="94" t="s">
        <v>55</v>
      </c>
      <c r="P30" s="94" t="s">
        <v>69</v>
      </c>
    </row>
    <row r="31" spans="1:21" s="2" customFormat="1" ht="16.899999999999999" customHeight="1" x14ac:dyDescent="0.25">
      <c r="A31" s="3">
        <f t="shared" si="4"/>
        <v>21</v>
      </c>
      <c r="B31" s="54">
        <v>96010320329</v>
      </c>
      <c r="C31" s="58" t="s">
        <v>41</v>
      </c>
      <c r="D31" s="40">
        <f t="shared" si="0"/>
        <v>0</v>
      </c>
      <c r="E31" s="40">
        <f t="shared" si="1"/>
        <v>0</v>
      </c>
      <c r="F31" s="40">
        <f t="shared" si="2"/>
        <v>0</v>
      </c>
      <c r="G31" s="41">
        <f t="shared" si="3"/>
        <v>0</v>
      </c>
      <c r="H31" s="87" t="s">
        <v>71</v>
      </c>
      <c r="I31" s="87" t="s">
        <v>71</v>
      </c>
      <c r="J31" s="87" t="s">
        <v>71</v>
      </c>
      <c r="K31" s="42" t="s">
        <v>54</v>
      </c>
      <c r="L31" s="42" t="s">
        <v>54</v>
      </c>
      <c r="M31" s="42" t="s">
        <v>54</v>
      </c>
      <c r="N31" s="95" t="s">
        <v>54</v>
      </c>
      <c r="O31" s="95" t="s">
        <v>54</v>
      </c>
      <c r="P31" s="95" t="s">
        <v>54</v>
      </c>
    </row>
    <row r="32" spans="1:21" s="2" customFormat="1" ht="16.899999999999999" customHeight="1" x14ac:dyDescent="0.25">
      <c r="A32" s="3">
        <f t="shared" si="4"/>
        <v>22</v>
      </c>
      <c r="B32" s="54">
        <v>96040126047</v>
      </c>
      <c r="C32" s="58" t="s">
        <v>42</v>
      </c>
      <c r="D32" s="40">
        <f t="shared" si="0"/>
        <v>0</v>
      </c>
      <c r="E32" s="40">
        <f t="shared" si="1"/>
        <v>0</v>
      </c>
      <c r="F32" s="40">
        <f t="shared" si="2"/>
        <v>0</v>
      </c>
      <c r="G32" s="41">
        <f t="shared" si="3"/>
        <v>0</v>
      </c>
      <c r="H32" s="42" t="s">
        <v>54</v>
      </c>
      <c r="I32" s="42" t="s">
        <v>54</v>
      </c>
      <c r="J32" s="42" t="s">
        <v>54</v>
      </c>
      <c r="K32" s="42">
        <v>2</v>
      </c>
      <c r="L32" s="42" t="s">
        <v>54</v>
      </c>
      <c r="M32" s="42" t="s">
        <v>54</v>
      </c>
      <c r="N32" s="95" t="s">
        <v>54</v>
      </c>
      <c r="O32" s="95" t="s">
        <v>54</v>
      </c>
      <c r="P32" s="95" t="s">
        <v>54</v>
      </c>
    </row>
    <row r="33" spans="1:29" s="2" customFormat="1" ht="16.899999999999999" customHeight="1" x14ac:dyDescent="0.25">
      <c r="A33" s="3">
        <f t="shared" si="4"/>
        <v>23</v>
      </c>
      <c r="B33" s="54">
        <v>1039623294</v>
      </c>
      <c r="C33" s="58" t="s">
        <v>43</v>
      </c>
      <c r="D33" s="40">
        <f t="shared" si="0"/>
        <v>1</v>
      </c>
      <c r="E33" s="40">
        <f t="shared" si="1"/>
        <v>2</v>
      </c>
      <c r="F33" s="40">
        <f t="shared" si="2"/>
        <v>2</v>
      </c>
      <c r="G33" s="41">
        <f t="shared" ref="G33:G50" si="6">(D33*4)+(E33*4)+(F33*4)</f>
        <v>20</v>
      </c>
      <c r="H33" s="42" t="s">
        <v>54</v>
      </c>
      <c r="I33" s="42" t="s">
        <v>54</v>
      </c>
      <c r="J33" s="42" t="s">
        <v>54</v>
      </c>
      <c r="K33" s="42">
        <v>2</v>
      </c>
      <c r="L33" s="42" t="s">
        <v>55</v>
      </c>
      <c r="M33" s="42" t="s">
        <v>69</v>
      </c>
      <c r="N33" s="94" t="s">
        <v>64</v>
      </c>
      <c r="O33" s="94" t="s">
        <v>55</v>
      </c>
      <c r="P33" s="94" t="s">
        <v>69</v>
      </c>
    </row>
    <row r="34" spans="1:29" s="2" customFormat="1" ht="16.899999999999999" customHeight="1" x14ac:dyDescent="0.25">
      <c r="A34" s="3">
        <f t="shared" si="4"/>
        <v>24</v>
      </c>
      <c r="B34" s="54">
        <v>1039624757</v>
      </c>
      <c r="C34" s="58" t="s">
        <v>44</v>
      </c>
      <c r="D34" s="40">
        <f t="shared" si="0"/>
        <v>0</v>
      </c>
      <c r="E34" s="40">
        <f t="shared" si="1"/>
        <v>0</v>
      </c>
      <c r="F34" s="40">
        <f t="shared" si="2"/>
        <v>1</v>
      </c>
      <c r="G34" s="41">
        <f t="shared" si="6"/>
        <v>4</v>
      </c>
      <c r="H34" s="42" t="s">
        <v>54</v>
      </c>
      <c r="I34" s="42" t="s">
        <v>54</v>
      </c>
      <c r="J34" s="42" t="s">
        <v>69</v>
      </c>
      <c r="K34" s="42" t="s">
        <v>54</v>
      </c>
      <c r="L34" s="42" t="s">
        <v>54</v>
      </c>
      <c r="M34" s="42" t="s">
        <v>54</v>
      </c>
      <c r="N34" s="95" t="s">
        <v>54</v>
      </c>
      <c r="O34" s="95" t="s">
        <v>54</v>
      </c>
      <c r="P34" s="95" t="s">
        <v>54</v>
      </c>
    </row>
    <row r="35" spans="1:29" s="2" customFormat="1" ht="16.899999999999999" customHeight="1" x14ac:dyDescent="0.25">
      <c r="A35" s="3">
        <f t="shared" si="4"/>
        <v>25</v>
      </c>
      <c r="B35" s="54">
        <v>1001635773</v>
      </c>
      <c r="C35" s="58" t="s">
        <v>22</v>
      </c>
      <c r="D35" s="40">
        <f t="shared" si="0"/>
        <v>0</v>
      </c>
      <c r="E35" s="40">
        <f t="shared" si="1"/>
        <v>0</v>
      </c>
      <c r="F35" s="40">
        <f t="shared" si="2"/>
        <v>1</v>
      </c>
      <c r="G35" s="41">
        <f t="shared" si="6"/>
        <v>4</v>
      </c>
      <c r="H35" s="42" t="s">
        <v>54</v>
      </c>
      <c r="I35" s="42" t="s">
        <v>54</v>
      </c>
      <c r="J35" s="42" t="s">
        <v>54</v>
      </c>
      <c r="K35" s="42" t="s">
        <v>54</v>
      </c>
      <c r="L35" s="42" t="s">
        <v>54</v>
      </c>
      <c r="M35" s="42" t="s">
        <v>69</v>
      </c>
      <c r="N35" s="95" t="s">
        <v>54</v>
      </c>
      <c r="O35" s="95" t="s">
        <v>54</v>
      </c>
      <c r="P35" s="95" t="s">
        <v>54</v>
      </c>
    </row>
    <row r="36" spans="1:29" s="2" customFormat="1" ht="16.899999999999999" customHeight="1" x14ac:dyDescent="0.25">
      <c r="A36" s="3">
        <f t="shared" si="4"/>
        <v>26</v>
      </c>
      <c r="B36" s="54">
        <v>1001635711</v>
      </c>
      <c r="C36" s="58" t="s">
        <v>23</v>
      </c>
      <c r="D36" s="40">
        <f t="shared" si="0"/>
        <v>0</v>
      </c>
      <c r="E36" s="40">
        <f t="shared" si="1"/>
        <v>0</v>
      </c>
      <c r="F36" s="40">
        <f t="shared" si="2"/>
        <v>0</v>
      </c>
      <c r="G36" s="41">
        <f t="shared" si="6"/>
        <v>0</v>
      </c>
      <c r="H36" s="42" t="s">
        <v>54</v>
      </c>
      <c r="I36" s="42" t="s">
        <v>54</v>
      </c>
      <c r="J36" s="42" t="s">
        <v>54</v>
      </c>
      <c r="K36" s="42" t="s">
        <v>54</v>
      </c>
      <c r="L36" s="42" t="s">
        <v>54</v>
      </c>
      <c r="M36" s="42" t="s">
        <v>54</v>
      </c>
      <c r="N36" s="95" t="s">
        <v>54</v>
      </c>
      <c r="O36" s="95" t="s">
        <v>54</v>
      </c>
      <c r="P36" s="95" t="s">
        <v>54</v>
      </c>
    </row>
    <row r="37" spans="1:29" s="2" customFormat="1" ht="16.899999999999999" customHeight="1" x14ac:dyDescent="0.25">
      <c r="A37" s="3">
        <f t="shared" si="4"/>
        <v>27</v>
      </c>
      <c r="B37" s="54">
        <v>96121502485</v>
      </c>
      <c r="C37" s="58" t="s">
        <v>24</v>
      </c>
      <c r="D37" s="40">
        <f t="shared" si="0"/>
        <v>0</v>
      </c>
      <c r="E37" s="40">
        <f t="shared" si="1"/>
        <v>0</v>
      </c>
      <c r="F37" s="40">
        <f t="shared" si="2"/>
        <v>0</v>
      </c>
      <c r="G37" s="41">
        <f t="shared" si="6"/>
        <v>0</v>
      </c>
      <c r="H37" s="42" t="s">
        <v>54</v>
      </c>
      <c r="I37" s="42" t="s">
        <v>54</v>
      </c>
      <c r="J37" s="42" t="s">
        <v>54</v>
      </c>
      <c r="K37" s="42" t="s">
        <v>54</v>
      </c>
      <c r="L37" s="42" t="s">
        <v>54</v>
      </c>
      <c r="M37" s="42" t="s">
        <v>54</v>
      </c>
      <c r="N37" s="95" t="s">
        <v>54</v>
      </c>
      <c r="O37" s="95" t="s">
        <v>54</v>
      </c>
      <c r="P37" s="95" t="s">
        <v>54</v>
      </c>
    </row>
    <row r="38" spans="1:29" s="2" customFormat="1" ht="16.899999999999999" customHeight="1" x14ac:dyDescent="0.25">
      <c r="A38" s="3">
        <f t="shared" si="4"/>
        <v>28</v>
      </c>
      <c r="B38" s="54">
        <v>1039623968</v>
      </c>
      <c r="C38" s="58" t="s">
        <v>45</v>
      </c>
      <c r="D38" s="40">
        <f t="shared" si="0"/>
        <v>3</v>
      </c>
      <c r="E38" s="40">
        <f t="shared" si="1"/>
        <v>3</v>
      </c>
      <c r="F38" s="40">
        <f t="shared" si="2"/>
        <v>3</v>
      </c>
      <c r="G38" s="41">
        <f t="shared" si="6"/>
        <v>36</v>
      </c>
      <c r="H38" s="69" t="s">
        <v>64</v>
      </c>
      <c r="I38" s="42" t="s">
        <v>55</v>
      </c>
      <c r="J38" s="42" t="s">
        <v>69</v>
      </c>
      <c r="K38" s="69" t="s">
        <v>64</v>
      </c>
      <c r="L38" s="42" t="s">
        <v>55</v>
      </c>
      <c r="M38" s="42" t="s">
        <v>69</v>
      </c>
      <c r="N38" s="94" t="s">
        <v>64</v>
      </c>
      <c r="O38" s="94" t="s">
        <v>55</v>
      </c>
      <c r="P38" s="94" t="s">
        <v>69</v>
      </c>
    </row>
    <row r="39" spans="1:29" s="2" customFormat="1" ht="16.899999999999999" customHeight="1" x14ac:dyDescent="0.25">
      <c r="A39" s="3">
        <f t="shared" si="4"/>
        <v>29</v>
      </c>
      <c r="B39" s="54">
        <v>1039624641</v>
      </c>
      <c r="C39" s="58" t="s">
        <v>46</v>
      </c>
      <c r="D39" s="40">
        <f t="shared" si="0"/>
        <v>3</v>
      </c>
      <c r="E39" s="40">
        <f t="shared" si="1"/>
        <v>3</v>
      </c>
      <c r="F39" s="40">
        <f t="shared" si="2"/>
        <v>3</v>
      </c>
      <c r="G39" s="41">
        <f t="shared" si="6"/>
        <v>36</v>
      </c>
      <c r="H39" s="69" t="s">
        <v>64</v>
      </c>
      <c r="I39" s="42" t="s">
        <v>55</v>
      </c>
      <c r="J39" s="42" t="s">
        <v>69</v>
      </c>
      <c r="K39" s="69" t="s">
        <v>64</v>
      </c>
      <c r="L39" s="42" t="s">
        <v>55</v>
      </c>
      <c r="M39" s="42" t="s">
        <v>69</v>
      </c>
      <c r="N39" s="94" t="s">
        <v>64</v>
      </c>
      <c r="O39" s="94" t="s">
        <v>55</v>
      </c>
      <c r="P39" s="94" t="s">
        <v>69</v>
      </c>
    </row>
    <row r="40" spans="1:29" s="2" customFormat="1" ht="16.899999999999999" customHeight="1" x14ac:dyDescent="0.25">
      <c r="A40" s="3">
        <f t="shared" si="4"/>
        <v>30</v>
      </c>
      <c r="B40" s="54">
        <v>1037390352</v>
      </c>
      <c r="C40" s="58" t="s">
        <v>47</v>
      </c>
      <c r="D40" s="40">
        <f t="shared" si="0"/>
        <v>0</v>
      </c>
      <c r="E40" s="40">
        <f t="shared" si="1"/>
        <v>1</v>
      </c>
      <c r="F40" s="40">
        <f t="shared" si="2"/>
        <v>0</v>
      </c>
      <c r="G40" s="41">
        <f t="shared" si="6"/>
        <v>4</v>
      </c>
      <c r="H40" s="42" t="s">
        <v>54</v>
      </c>
      <c r="I40" s="42" t="s">
        <v>54</v>
      </c>
      <c r="J40" s="42" t="s">
        <v>54</v>
      </c>
      <c r="K40" s="42" t="s">
        <v>54</v>
      </c>
      <c r="L40" s="42" t="s">
        <v>54</v>
      </c>
      <c r="M40" s="42" t="s">
        <v>54</v>
      </c>
      <c r="N40" s="95" t="s">
        <v>54</v>
      </c>
      <c r="O40" s="94" t="s">
        <v>55</v>
      </c>
      <c r="P40" s="95" t="s">
        <v>54</v>
      </c>
    </row>
    <row r="41" spans="1:29" s="2" customFormat="1" ht="16.899999999999999" customHeight="1" x14ac:dyDescent="0.25">
      <c r="A41" s="3">
        <f t="shared" si="4"/>
        <v>31</v>
      </c>
      <c r="B41" s="54">
        <v>1035304893</v>
      </c>
      <c r="C41" s="58" t="s">
        <v>48</v>
      </c>
      <c r="D41" s="40">
        <f t="shared" si="0"/>
        <v>0</v>
      </c>
      <c r="E41" s="40">
        <f t="shared" si="1"/>
        <v>0</v>
      </c>
      <c r="F41" s="40">
        <f t="shared" si="2"/>
        <v>0</v>
      </c>
      <c r="G41" s="41">
        <f t="shared" si="6"/>
        <v>0</v>
      </c>
      <c r="H41" s="42" t="s">
        <v>54</v>
      </c>
      <c r="I41" s="42" t="s">
        <v>54</v>
      </c>
      <c r="J41" s="42" t="s">
        <v>54</v>
      </c>
      <c r="K41" s="42" t="s">
        <v>54</v>
      </c>
      <c r="L41" s="42" t="s">
        <v>54</v>
      </c>
      <c r="M41" s="42" t="s">
        <v>54</v>
      </c>
      <c r="N41" s="98" t="s">
        <v>54</v>
      </c>
      <c r="O41" s="98" t="s">
        <v>54</v>
      </c>
      <c r="P41" s="95" t="s">
        <v>54</v>
      </c>
    </row>
    <row r="42" spans="1:29" s="2" customFormat="1" ht="16.899999999999999" customHeight="1" x14ac:dyDescent="0.25">
      <c r="A42" s="3">
        <f t="shared" si="4"/>
        <v>32</v>
      </c>
      <c r="B42" s="54">
        <v>1039624642</v>
      </c>
      <c r="C42" s="58" t="s">
        <v>49</v>
      </c>
      <c r="D42" s="40">
        <f t="shared" si="0"/>
        <v>0</v>
      </c>
      <c r="E42" s="40">
        <f t="shared" si="1"/>
        <v>0</v>
      </c>
      <c r="F42" s="40">
        <f t="shared" si="2"/>
        <v>0</v>
      </c>
      <c r="G42" s="41">
        <f t="shared" si="6"/>
        <v>0</v>
      </c>
      <c r="H42" s="42" t="s">
        <v>54</v>
      </c>
      <c r="I42" s="42" t="s">
        <v>54</v>
      </c>
      <c r="J42" s="42" t="s">
        <v>54</v>
      </c>
      <c r="K42" s="42" t="s">
        <v>54</v>
      </c>
      <c r="L42" s="42" t="s">
        <v>54</v>
      </c>
      <c r="M42" s="42" t="s">
        <v>54</v>
      </c>
      <c r="N42" s="98" t="s">
        <v>54</v>
      </c>
      <c r="O42" s="98" t="s">
        <v>54</v>
      </c>
      <c r="P42" s="95" t="s">
        <v>54</v>
      </c>
    </row>
    <row r="43" spans="1:29" s="2" customFormat="1" ht="16.899999999999999" customHeight="1" x14ac:dyDescent="0.25">
      <c r="A43" s="3">
        <f t="shared" si="4"/>
        <v>33</v>
      </c>
      <c r="B43" s="54">
        <v>1000869484</v>
      </c>
      <c r="C43" s="58" t="s">
        <v>25</v>
      </c>
      <c r="D43" s="40">
        <f t="shared" si="0"/>
        <v>0</v>
      </c>
      <c r="E43" s="40">
        <f t="shared" si="1"/>
        <v>0</v>
      </c>
      <c r="F43" s="40">
        <f t="shared" si="2"/>
        <v>0</v>
      </c>
      <c r="G43" s="41">
        <f t="shared" si="6"/>
        <v>0</v>
      </c>
      <c r="H43" s="42" t="s">
        <v>54</v>
      </c>
      <c r="I43" s="42" t="s">
        <v>54</v>
      </c>
      <c r="J43" s="42" t="s">
        <v>54</v>
      </c>
      <c r="K43" s="42" t="s">
        <v>54</v>
      </c>
      <c r="L43" s="42" t="s">
        <v>54</v>
      </c>
      <c r="M43" s="42" t="s">
        <v>54</v>
      </c>
      <c r="N43" s="98" t="s">
        <v>54</v>
      </c>
      <c r="O43" s="98" t="s">
        <v>54</v>
      </c>
      <c r="P43" s="95" t="s">
        <v>54</v>
      </c>
    </row>
    <row r="44" spans="1:29" s="2" customFormat="1" ht="16.899999999999999" customHeight="1" x14ac:dyDescent="0.25">
      <c r="A44" s="3">
        <f t="shared" si="4"/>
        <v>34</v>
      </c>
      <c r="B44" s="54">
        <v>1039624252</v>
      </c>
      <c r="C44" s="58" t="s">
        <v>50</v>
      </c>
      <c r="D44" s="40">
        <f t="shared" si="0"/>
        <v>0</v>
      </c>
      <c r="E44" s="40">
        <f t="shared" si="1"/>
        <v>0</v>
      </c>
      <c r="F44" s="40">
        <f t="shared" si="2"/>
        <v>0</v>
      </c>
      <c r="G44" s="41">
        <f t="shared" si="6"/>
        <v>0</v>
      </c>
      <c r="H44" s="42" t="s">
        <v>54</v>
      </c>
      <c r="I44" s="42" t="s">
        <v>54</v>
      </c>
      <c r="J44" s="42" t="s">
        <v>54</v>
      </c>
      <c r="K44" s="42" t="s">
        <v>54</v>
      </c>
      <c r="L44" s="42" t="s">
        <v>54</v>
      </c>
      <c r="M44" s="42" t="s">
        <v>54</v>
      </c>
      <c r="N44" s="98" t="s">
        <v>54</v>
      </c>
      <c r="O44" s="98" t="s">
        <v>54</v>
      </c>
      <c r="P44" s="95" t="s">
        <v>54</v>
      </c>
    </row>
    <row r="45" spans="1:29" s="2" customFormat="1" ht="16.899999999999999" customHeight="1" x14ac:dyDescent="0.25">
      <c r="A45" s="3">
        <f t="shared" si="4"/>
        <v>35</v>
      </c>
      <c r="B45" s="54">
        <v>1039623883</v>
      </c>
      <c r="C45" s="58" t="s">
        <v>51</v>
      </c>
      <c r="D45" s="40">
        <f t="shared" si="0"/>
        <v>0</v>
      </c>
      <c r="E45" s="40">
        <f t="shared" si="1"/>
        <v>0</v>
      </c>
      <c r="F45" s="40">
        <f t="shared" si="2"/>
        <v>1</v>
      </c>
      <c r="G45" s="41">
        <f t="shared" si="6"/>
        <v>4</v>
      </c>
      <c r="H45" s="42" t="s">
        <v>54</v>
      </c>
      <c r="I45" s="42" t="s">
        <v>54</v>
      </c>
      <c r="J45" s="42" t="s">
        <v>69</v>
      </c>
      <c r="K45" s="42" t="s">
        <v>54</v>
      </c>
      <c r="L45" s="42" t="s">
        <v>54</v>
      </c>
      <c r="M45" s="42" t="s">
        <v>54</v>
      </c>
      <c r="N45" s="95" t="s">
        <v>54</v>
      </c>
      <c r="O45" s="95" t="s">
        <v>54</v>
      </c>
      <c r="P45" s="95" t="s">
        <v>54</v>
      </c>
    </row>
    <row r="46" spans="1:29" s="11" customFormat="1" ht="15.75" x14ac:dyDescent="0.25">
      <c r="A46" s="3">
        <f t="shared" si="4"/>
        <v>36</v>
      </c>
      <c r="B46" s="54">
        <v>1039623685</v>
      </c>
      <c r="C46" s="58" t="s">
        <v>52</v>
      </c>
      <c r="D46" s="40">
        <f t="shared" si="0"/>
        <v>1</v>
      </c>
      <c r="E46" s="40">
        <f t="shared" si="1"/>
        <v>2</v>
      </c>
      <c r="F46" s="40">
        <f t="shared" si="2"/>
        <v>3</v>
      </c>
      <c r="G46" s="41">
        <f t="shared" si="6"/>
        <v>24</v>
      </c>
      <c r="H46" s="42" t="s">
        <v>54</v>
      </c>
      <c r="I46" s="42" t="s">
        <v>54</v>
      </c>
      <c r="J46" s="42" t="s">
        <v>69</v>
      </c>
      <c r="K46" s="42" t="s">
        <v>54</v>
      </c>
      <c r="L46" s="42" t="s">
        <v>55</v>
      </c>
      <c r="M46" s="42" t="s">
        <v>69</v>
      </c>
      <c r="N46" s="94" t="s">
        <v>64</v>
      </c>
      <c r="O46" s="94" t="s">
        <v>55</v>
      </c>
      <c r="P46" s="94" t="s">
        <v>69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s="11" customFormat="1" ht="15.75" x14ac:dyDescent="0.25">
      <c r="A47" s="3">
        <f t="shared" si="4"/>
        <v>37</v>
      </c>
      <c r="B47" s="54">
        <v>96022922057</v>
      </c>
      <c r="C47" s="58" t="s">
        <v>53</v>
      </c>
      <c r="D47" s="40">
        <f t="shared" si="0"/>
        <v>3</v>
      </c>
      <c r="E47" s="40">
        <f t="shared" si="1"/>
        <v>3</v>
      </c>
      <c r="F47" s="40">
        <f t="shared" si="2"/>
        <v>3</v>
      </c>
      <c r="G47" s="41">
        <f t="shared" si="6"/>
        <v>36</v>
      </c>
      <c r="H47" s="69" t="s">
        <v>64</v>
      </c>
      <c r="I47" s="42" t="s">
        <v>55</v>
      </c>
      <c r="J47" s="42" t="s">
        <v>69</v>
      </c>
      <c r="K47" s="69" t="s">
        <v>64</v>
      </c>
      <c r="L47" s="42" t="s">
        <v>55</v>
      </c>
      <c r="M47" s="42" t="s">
        <v>69</v>
      </c>
      <c r="N47" s="94" t="s">
        <v>64</v>
      </c>
      <c r="O47" s="94" t="s">
        <v>55</v>
      </c>
      <c r="P47" s="94" t="s">
        <v>69</v>
      </c>
      <c r="Q47" s="13"/>
      <c r="R47" s="13"/>
      <c r="S47" s="13"/>
      <c r="T47" s="13"/>
      <c r="U47" s="13"/>
    </row>
    <row r="48" spans="1:29" s="11" customFormat="1" ht="15.75" x14ac:dyDescent="0.25">
      <c r="A48" s="3">
        <f t="shared" si="4"/>
        <v>38</v>
      </c>
      <c r="B48" s="54">
        <v>96121600142</v>
      </c>
      <c r="C48" s="58" t="s">
        <v>26</v>
      </c>
      <c r="D48" s="40">
        <f t="shared" si="0"/>
        <v>0</v>
      </c>
      <c r="E48" s="40">
        <f t="shared" si="1"/>
        <v>0</v>
      </c>
      <c r="F48" s="40">
        <f t="shared" si="2"/>
        <v>0</v>
      </c>
      <c r="G48" s="41">
        <f t="shared" si="6"/>
        <v>0</v>
      </c>
      <c r="H48" s="42" t="s">
        <v>54</v>
      </c>
      <c r="I48" s="42" t="s">
        <v>54</v>
      </c>
      <c r="J48" s="42" t="s">
        <v>54</v>
      </c>
      <c r="K48" s="42" t="s">
        <v>54</v>
      </c>
      <c r="L48" s="42" t="s">
        <v>54</v>
      </c>
      <c r="M48" s="42" t="s">
        <v>54</v>
      </c>
      <c r="N48" s="96" t="s">
        <v>54</v>
      </c>
      <c r="O48" s="96" t="s">
        <v>54</v>
      </c>
      <c r="P48" s="96" t="s">
        <v>54</v>
      </c>
      <c r="Q48" s="13"/>
      <c r="R48" s="13"/>
      <c r="S48" s="13"/>
      <c r="T48" s="13"/>
      <c r="U48" s="13"/>
    </row>
    <row r="49" spans="1:18" s="13" customFormat="1" ht="15.75" x14ac:dyDescent="0.25">
      <c r="A49" s="3">
        <f t="shared" si="4"/>
        <v>39</v>
      </c>
      <c r="B49" s="54">
        <v>1039624378</v>
      </c>
      <c r="C49" s="58" t="s">
        <v>56</v>
      </c>
      <c r="D49" s="40">
        <f t="shared" si="0"/>
        <v>2</v>
      </c>
      <c r="E49" s="40">
        <f t="shared" si="1"/>
        <v>2</v>
      </c>
      <c r="F49" s="40">
        <f t="shared" si="2"/>
        <v>3</v>
      </c>
      <c r="G49" s="41">
        <f t="shared" si="6"/>
        <v>28</v>
      </c>
      <c r="H49" s="42" t="s">
        <v>54</v>
      </c>
      <c r="I49" s="42" t="s">
        <v>54</v>
      </c>
      <c r="J49" s="42" t="s">
        <v>69</v>
      </c>
      <c r="K49" s="69" t="s">
        <v>64</v>
      </c>
      <c r="L49" s="42" t="s">
        <v>55</v>
      </c>
      <c r="M49" s="42" t="s">
        <v>69</v>
      </c>
      <c r="N49" s="94" t="s">
        <v>64</v>
      </c>
      <c r="O49" s="94" t="s">
        <v>55</v>
      </c>
      <c r="P49" s="94" t="s">
        <v>69</v>
      </c>
    </row>
    <row r="50" spans="1:18" s="13" customFormat="1" ht="15.75" x14ac:dyDescent="0.25">
      <c r="A50" s="3">
        <f t="shared" si="4"/>
        <v>40</v>
      </c>
      <c r="B50" s="54">
        <v>3525873</v>
      </c>
      <c r="C50" s="58" t="s">
        <v>27</v>
      </c>
      <c r="D50" s="40">
        <f t="shared" si="0"/>
        <v>0</v>
      </c>
      <c r="E50" s="40">
        <f t="shared" si="1"/>
        <v>0</v>
      </c>
      <c r="F50" s="40">
        <f t="shared" si="2"/>
        <v>0</v>
      </c>
      <c r="G50" s="41">
        <f t="shared" si="6"/>
        <v>0</v>
      </c>
      <c r="H50" s="42" t="s">
        <v>54</v>
      </c>
      <c r="I50" s="42" t="s">
        <v>54</v>
      </c>
      <c r="J50" s="42" t="s">
        <v>54</v>
      </c>
      <c r="K50" s="42" t="s">
        <v>54</v>
      </c>
      <c r="L50" s="42" t="s">
        <v>54</v>
      </c>
      <c r="M50" s="42" t="s">
        <v>54</v>
      </c>
      <c r="N50" s="96" t="s">
        <v>54</v>
      </c>
      <c r="O50" s="96" t="s">
        <v>54</v>
      </c>
      <c r="P50" s="96" t="s">
        <v>54</v>
      </c>
    </row>
    <row r="51" spans="1:18" s="11" customFormat="1" ht="15" x14ac:dyDescent="0.2">
      <c r="B51" s="55"/>
      <c r="C51" s="49"/>
      <c r="H51" s="79">
        <f t="shared" ref="H51:K51" si="7">COUNTIF(H11:H50,"A")</f>
        <v>30</v>
      </c>
      <c r="I51" s="79">
        <f t="shared" si="7"/>
        <v>30</v>
      </c>
      <c r="J51" s="79">
        <f t="shared" si="7"/>
        <v>25</v>
      </c>
      <c r="K51" s="79">
        <f t="shared" si="7"/>
        <v>27</v>
      </c>
      <c r="L51" s="79">
        <f>COUNTIF(L11:L50,"A")</f>
        <v>27</v>
      </c>
      <c r="M51" s="79">
        <f t="shared" ref="M51:P51" si="8">COUNTIF(M11:M50,"A")</f>
        <v>27</v>
      </c>
      <c r="N51" s="103">
        <f t="shared" si="8"/>
        <v>28</v>
      </c>
      <c r="O51" s="103">
        <f t="shared" si="8"/>
        <v>24</v>
      </c>
      <c r="P51" s="103">
        <f t="shared" si="8"/>
        <v>27</v>
      </c>
    </row>
    <row r="52" spans="1:18" s="11" customFormat="1" x14ac:dyDescent="0.2">
      <c r="B52" s="55"/>
      <c r="C52" s="49"/>
      <c r="H52" s="85"/>
      <c r="I52" s="85"/>
      <c r="J52" s="85"/>
      <c r="K52" s="85"/>
      <c r="L52" s="85"/>
      <c r="M52" s="85"/>
      <c r="N52" s="85"/>
      <c r="O52" s="85"/>
      <c r="P52" s="85"/>
    </row>
    <row r="53" spans="1:18" s="11" customFormat="1" ht="14.25" x14ac:dyDescent="0.2">
      <c r="B53" s="86" t="s">
        <v>28</v>
      </c>
      <c r="C53" s="49"/>
      <c r="H53" s="85"/>
      <c r="I53" s="85"/>
      <c r="J53" s="85"/>
      <c r="K53" s="85"/>
      <c r="L53" s="85"/>
      <c r="M53" s="85"/>
      <c r="N53" s="85"/>
      <c r="O53" s="85"/>
      <c r="P53" s="85"/>
    </row>
    <row r="54" spans="1:18" s="11" customFormat="1" ht="14.25" x14ac:dyDescent="0.2">
      <c r="B54" s="86" t="s">
        <v>29</v>
      </c>
      <c r="C54" s="49"/>
      <c r="H54" s="85"/>
      <c r="I54" s="85"/>
      <c r="J54" s="85"/>
      <c r="K54" s="85"/>
      <c r="L54" s="85"/>
      <c r="M54" s="85"/>
      <c r="N54" s="85"/>
      <c r="O54" s="85"/>
      <c r="P54" s="85"/>
    </row>
    <row r="55" spans="1:18" s="11" customFormat="1" ht="14.25" x14ac:dyDescent="0.2">
      <c r="B55" s="86" t="s">
        <v>30</v>
      </c>
      <c r="C55" s="49"/>
      <c r="H55" s="85"/>
      <c r="I55" s="85"/>
      <c r="J55" s="85"/>
      <c r="K55" s="85"/>
      <c r="L55" s="85"/>
      <c r="M55" s="85"/>
      <c r="N55" s="85"/>
      <c r="O55" s="85"/>
      <c r="P55" s="85"/>
    </row>
    <row r="56" spans="1:18" s="11" customFormat="1" x14ac:dyDescent="0.2">
      <c r="B56" s="55"/>
      <c r="C56" s="49"/>
      <c r="H56" s="85"/>
      <c r="I56" s="85"/>
      <c r="J56" s="85"/>
      <c r="K56" s="85"/>
      <c r="L56" s="85"/>
      <c r="M56" s="85"/>
      <c r="N56" s="85"/>
      <c r="O56" s="85"/>
      <c r="P56" s="85"/>
    </row>
    <row r="57" spans="1:18" s="11" customFormat="1" x14ac:dyDescent="0.2">
      <c r="A57"/>
      <c r="B57" s="22"/>
      <c r="C57" s="50"/>
      <c r="D57"/>
      <c r="E57"/>
      <c r="F57"/>
      <c r="G57"/>
      <c r="H57" s="62"/>
      <c r="I57" s="62"/>
      <c r="J57" s="62"/>
      <c r="K57" s="62"/>
      <c r="L57" s="62"/>
      <c r="M57" s="62"/>
      <c r="N57" s="62"/>
      <c r="O57" s="62"/>
      <c r="P57" s="62"/>
      <c r="Q57"/>
      <c r="R57"/>
    </row>
    <row r="58" spans="1:18" s="11" customFormat="1" x14ac:dyDescent="0.2">
      <c r="A58"/>
      <c r="B58" s="22"/>
      <c r="C58" s="50"/>
      <c r="D58"/>
      <c r="E58"/>
      <c r="F58"/>
      <c r="G58"/>
      <c r="H58" s="62"/>
      <c r="I58" s="62"/>
      <c r="J58" s="62"/>
      <c r="K58" s="62"/>
      <c r="L58" s="62"/>
      <c r="M58" s="62"/>
      <c r="N58" s="62"/>
      <c r="O58" s="62"/>
      <c r="P58" s="62"/>
      <c r="Q58"/>
      <c r="R58"/>
    </row>
    <row r="59" spans="1:18" s="11" customFormat="1" x14ac:dyDescent="0.2">
      <c r="A59"/>
      <c r="B59" s="22"/>
      <c r="C59" s="50"/>
      <c r="D59"/>
      <c r="E59"/>
      <c r="F59"/>
      <c r="G59"/>
      <c r="H59" s="62"/>
      <c r="I59" s="62"/>
      <c r="J59" s="62"/>
      <c r="K59" s="62"/>
      <c r="L59" s="62"/>
      <c r="M59" s="62"/>
      <c r="N59" s="62"/>
      <c r="O59" s="62"/>
      <c r="P59" s="62"/>
      <c r="Q59"/>
      <c r="R59"/>
    </row>
    <row r="60" spans="1:18" s="11" customFormat="1" x14ac:dyDescent="0.2">
      <c r="A60"/>
      <c r="B60" s="22"/>
      <c r="C60" s="50"/>
      <c r="D60"/>
      <c r="E60"/>
      <c r="F60"/>
      <c r="G60"/>
      <c r="H60" s="62"/>
      <c r="I60" s="62"/>
      <c r="J60" s="62"/>
      <c r="K60" s="62"/>
      <c r="L60" s="62"/>
      <c r="M60" s="62"/>
      <c r="N60" s="62"/>
      <c r="O60" s="62"/>
      <c r="P60" s="62"/>
      <c r="Q60"/>
      <c r="R60"/>
    </row>
    <row r="61" spans="1:18" s="11" customFormat="1" x14ac:dyDescent="0.2">
      <c r="A61"/>
      <c r="B61" s="22"/>
      <c r="C61" s="50"/>
      <c r="D61"/>
      <c r="E61"/>
      <c r="F61"/>
      <c r="G61"/>
      <c r="H61" s="62"/>
      <c r="I61" s="62"/>
      <c r="J61" s="62"/>
      <c r="K61" s="62"/>
      <c r="L61" s="62"/>
      <c r="M61" s="62"/>
      <c r="N61" s="62"/>
      <c r="O61" s="62"/>
      <c r="P61" s="62"/>
      <c r="Q61"/>
      <c r="R61"/>
    </row>
    <row r="62" spans="1:18" s="11" customFormat="1" x14ac:dyDescent="0.2">
      <c r="A62"/>
      <c r="B62" s="22"/>
      <c r="C62" s="50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11" customFormat="1" x14ac:dyDescent="0.2">
      <c r="A63"/>
      <c r="B63" s="22"/>
      <c r="C63" s="50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11" customFormat="1" x14ac:dyDescent="0.2">
      <c r="A64"/>
      <c r="B64" s="22"/>
      <c r="C64" s="50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11" customFormat="1" x14ac:dyDescent="0.2">
      <c r="A65"/>
      <c r="B65" s="22"/>
      <c r="C65" s="50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11" customFormat="1" x14ac:dyDescent="0.2">
      <c r="A66"/>
      <c r="B66" s="22"/>
      <c r="C66" s="50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11" customFormat="1" x14ac:dyDescent="0.2">
      <c r="A67"/>
      <c r="B67" s="22"/>
      <c r="C67" s="50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11" customFormat="1" x14ac:dyDescent="0.2">
      <c r="A68"/>
      <c r="B68" s="22"/>
      <c r="C68" s="50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11" customFormat="1" x14ac:dyDescent="0.2">
      <c r="A69"/>
      <c r="B69" s="22"/>
      <c r="C69" s="50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11" customFormat="1" x14ac:dyDescent="0.2">
      <c r="A70"/>
      <c r="B70" s="22"/>
      <c r="C70" s="5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11" customFormat="1" x14ac:dyDescent="0.2">
      <c r="A71"/>
      <c r="B71" s="22"/>
      <c r="C71" s="50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11" customFormat="1" x14ac:dyDescent="0.2">
      <c r="A72"/>
      <c r="B72" s="22"/>
      <c r="C72" s="50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11" customFormat="1" x14ac:dyDescent="0.2">
      <c r="A73"/>
      <c r="B73" s="22"/>
      <c r="C73" s="50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11" customFormat="1" x14ac:dyDescent="0.2">
      <c r="A74"/>
      <c r="B74" s="22"/>
      <c r="C74" s="50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11" customFormat="1" x14ac:dyDescent="0.2">
      <c r="A75"/>
      <c r="B75" s="22"/>
      <c r="C75" s="50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11" customFormat="1" x14ac:dyDescent="0.2">
      <c r="A76"/>
      <c r="B76" s="22"/>
      <c r="C76" s="50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11" customFormat="1" x14ac:dyDescent="0.2">
      <c r="A77"/>
      <c r="B77" s="22"/>
      <c r="C77" s="50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11" customFormat="1" x14ac:dyDescent="0.2">
      <c r="A78"/>
      <c r="B78" s="22"/>
      <c r="C78" s="50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11" customFormat="1" x14ac:dyDescent="0.2">
      <c r="A79"/>
      <c r="B79" s="22"/>
      <c r="C79" s="50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11" customFormat="1" x14ac:dyDescent="0.2">
      <c r="A80"/>
      <c r="B80" s="22"/>
      <c r="C80" s="5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11" customFormat="1" x14ac:dyDescent="0.2">
      <c r="A81"/>
      <c r="B81" s="22"/>
      <c r="C81" s="50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11" customFormat="1" x14ac:dyDescent="0.2">
      <c r="A82"/>
      <c r="B82" s="22"/>
      <c r="C82" s="50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11" customFormat="1" x14ac:dyDescent="0.2">
      <c r="A83"/>
      <c r="B83" s="22"/>
      <c r="C83" s="50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11" customFormat="1" x14ac:dyDescent="0.2">
      <c r="A84"/>
      <c r="B84" s="22"/>
      <c r="C84" s="50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11" customFormat="1" x14ac:dyDescent="0.2">
      <c r="A85"/>
      <c r="B85" s="22"/>
      <c r="C85" s="50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</sheetData>
  <sheetProtection password="DD41" sheet="1" objects="1" scenarios="1"/>
  <mergeCells count="6">
    <mergeCell ref="D8:F8"/>
    <mergeCell ref="A1:M1"/>
    <mergeCell ref="A3:M3"/>
    <mergeCell ref="H8:P8"/>
    <mergeCell ref="A6:P6"/>
    <mergeCell ref="A7:P7"/>
  </mergeCells>
  <phoneticPr fontId="0" type="noConversion"/>
  <conditionalFormatting sqref="I11">
    <cfRule type="containsText" dxfId="12" priority="11" operator="containsText" text="T">
      <formula>NOT(ISERROR(SEARCH("T",I11)))</formula>
    </cfRule>
  </conditionalFormatting>
  <conditionalFormatting sqref="I12:I28 I30:I50">
    <cfRule type="containsText" dxfId="11" priority="10" operator="containsText" text="T">
      <formula>NOT(ISERROR(SEARCH("T",I12)))</formula>
    </cfRule>
  </conditionalFormatting>
  <conditionalFormatting sqref="J11 M11">
    <cfRule type="containsText" dxfId="10" priority="9" operator="containsText" text="F">
      <formula>NOT(ISERROR(SEARCH("F",J11)))</formula>
    </cfRule>
  </conditionalFormatting>
  <conditionalFormatting sqref="J12:J28 J30:J50">
    <cfRule type="containsText" dxfId="9" priority="8" operator="containsText" text="F">
      <formula>NOT(ISERROR(SEARCH("F",J12)))</formula>
    </cfRule>
  </conditionalFormatting>
  <conditionalFormatting sqref="M12:M50">
    <cfRule type="containsText" dxfId="8" priority="7" operator="containsText" text="F">
      <formula>NOT(ISERROR(SEARCH("F",M12)))</formula>
    </cfRule>
  </conditionalFormatting>
  <conditionalFormatting sqref="K11:L11 K12:K28 K30:K50">
    <cfRule type="containsText" dxfId="7" priority="6" operator="containsText" text="F">
      <formula>NOT(ISERROR(SEARCH("F",K11)))</formula>
    </cfRule>
  </conditionalFormatting>
  <conditionalFormatting sqref="L12:L28 L30:L50">
    <cfRule type="containsText" dxfId="6" priority="5" operator="containsText" text="T">
      <formula>NOT(ISERROR(SEARCH("T",L12)))</formula>
    </cfRule>
  </conditionalFormatting>
  <conditionalFormatting sqref="I29">
    <cfRule type="containsText" dxfId="5" priority="4" operator="containsText" text="T">
      <formula>NOT(ISERROR(SEARCH("T",I29)))</formula>
    </cfRule>
  </conditionalFormatting>
  <conditionalFormatting sqref="J29">
    <cfRule type="containsText" dxfId="4" priority="3" operator="containsText" text="F">
      <formula>NOT(ISERROR(SEARCH("F",J29)))</formula>
    </cfRule>
  </conditionalFormatting>
  <conditionalFormatting sqref="K29">
    <cfRule type="containsText" dxfId="3" priority="2" operator="containsText" text="F">
      <formula>NOT(ISERROR(SEARCH("F",K29)))</formula>
    </cfRule>
  </conditionalFormatting>
  <conditionalFormatting sqref="L29">
    <cfRule type="containsText" dxfId="2" priority="1" operator="containsText" text="T">
      <formula>NOT(ISERROR(SEARCH("T",L29)))</formula>
    </cfRule>
  </conditionalFormatting>
  <printOptions verticalCentered="1"/>
  <pageMargins left="0.15748031496062992" right="0.74803149606299213" top="0.51181102362204722" bottom="0.27559055118110237" header="0.31496062992125984" footer="0.27559055118110237"/>
  <pageSetup scale="95" orientation="landscape" horizontalDpi="240" verticalDpi="144" r:id="rId1"/>
  <headerFooter alignWithMargins="0">
    <oddHeader>&amp;L&amp;"Brush Script MT,Negrita Cursiva"&amp;12OSCAR I. BOTERO H.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  <pageSetUpPr fitToPage="1"/>
  </sheetPr>
  <dimension ref="A1:FV52"/>
  <sheetViews>
    <sheetView workbookViewId="0">
      <selection sqref="A1:I1"/>
    </sheetView>
  </sheetViews>
  <sheetFormatPr baseColWidth="10" defaultRowHeight="15.75" x14ac:dyDescent="0.2"/>
  <cols>
    <col min="1" max="1" width="4" customWidth="1"/>
    <col min="2" max="2" width="17.28515625" style="22" bestFit="1" customWidth="1"/>
    <col min="3" max="3" width="50.28515625" style="50" bestFit="1" customWidth="1"/>
    <col min="4" max="5" width="10.42578125" customWidth="1"/>
    <col min="6" max="6" width="9.140625" customWidth="1"/>
    <col min="7" max="7" width="11.5703125" bestFit="1" customWidth="1"/>
    <col min="8" max="8" width="6.85546875" bestFit="1" customWidth="1"/>
    <col min="9" max="9" width="8.42578125" style="19" customWidth="1"/>
    <col min="10" max="10" width="9.140625" style="78" customWidth="1"/>
    <col min="11" max="11" width="2.5703125" style="79" customWidth="1"/>
    <col min="12" max="12" width="9.140625" style="80"/>
    <col min="13" max="13" width="9.140625" style="115"/>
    <col min="14" max="21" width="9.140625"/>
  </cols>
  <sheetData>
    <row r="1" spans="1:178" ht="20.25" x14ac:dyDescent="0.3">
      <c r="A1" s="129" t="s">
        <v>12</v>
      </c>
      <c r="B1" s="130"/>
      <c r="C1" s="130"/>
      <c r="D1" s="130"/>
      <c r="E1" s="130"/>
      <c r="F1" s="130"/>
      <c r="G1" s="130"/>
      <c r="H1" s="130"/>
      <c r="I1" s="131"/>
      <c r="J1" s="70"/>
      <c r="K1" s="68"/>
      <c r="L1" s="72"/>
      <c r="M1" s="110"/>
      <c r="N1" s="46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178" x14ac:dyDescent="0.2">
      <c r="I2" s="18"/>
      <c r="J2" s="71"/>
      <c r="K2" s="75"/>
      <c r="L2" s="76"/>
      <c r="M2" s="111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178" ht="20.25" x14ac:dyDescent="0.3">
      <c r="A3" s="121" t="s">
        <v>11</v>
      </c>
      <c r="B3" s="122"/>
      <c r="C3" s="122"/>
      <c r="D3" s="122"/>
      <c r="E3" s="122"/>
      <c r="F3" s="122"/>
      <c r="G3" s="122"/>
      <c r="H3" s="122"/>
      <c r="I3" s="123"/>
      <c r="J3" s="71"/>
      <c r="K3" s="75"/>
      <c r="L3" s="76"/>
      <c r="M3" s="11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178" ht="5.25" customHeight="1" x14ac:dyDescent="0.2">
      <c r="I4" s="18"/>
      <c r="J4" s="71"/>
      <c r="K4" s="75"/>
      <c r="L4" s="76"/>
      <c r="M4" s="111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178" ht="18" x14ac:dyDescent="0.25">
      <c r="A5" s="32" t="s">
        <v>59</v>
      </c>
      <c r="B5" s="51"/>
      <c r="C5" s="57"/>
      <c r="D5" s="15"/>
      <c r="E5" s="15"/>
      <c r="H5" s="132"/>
      <c r="I5" s="132"/>
      <c r="J5" s="71"/>
      <c r="K5" s="75"/>
      <c r="L5" s="76"/>
      <c r="M5" s="111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178" s="5" customFormat="1" ht="20.100000000000001" customHeight="1" x14ac:dyDescent="0.3">
      <c r="A6" s="133" t="s">
        <v>60</v>
      </c>
      <c r="B6" s="134"/>
      <c r="C6" s="134"/>
      <c r="D6" s="134"/>
      <c r="E6" s="134"/>
      <c r="F6" s="134"/>
      <c r="G6" s="134"/>
      <c r="H6" s="134"/>
      <c r="I6" s="135"/>
      <c r="J6" s="71"/>
      <c r="K6" s="52"/>
      <c r="L6" s="77"/>
      <c r="M6" s="112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178" ht="12.75" customHeight="1" x14ac:dyDescent="0.2">
      <c r="D7" s="43" t="s">
        <v>65</v>
      </c>
      <c r="E7" s="43" t="s">
        <v>68</v>
      </c>
      <c r="F7" s="23" t="s">
        <v>68</v>
      </c>
      <c r="G7" s="23" t="s">
        <v>72</v>
      </c>
      <c r="H7" s="23" t="s">
        <v>73</v>
      </c>
      <c r="I7" s="23" t="s">
        <v>73</v>
      </c>
      <c r="J7" s="23" t="s">
        <v>74</v>
      </c>
      <c r="K7" s="17"/>
      <c r="L7" s="26"/>
      <c r="M7" s="111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178" s="1" customFormat="1" ht="16.899999999999999" customHeight="1" x14ac:dyDescent="0.25">
      <c r="A8" s="7" t="s">
        <v>0</v>
      </c>
      <c r="B8" s="47" t="s">
        <v>1</v>
      </c>
      <c r="C8" s="47" t="s">
        <v>2</v>
      </c>
      <c r="D8" s="29" t="s">
        <v>66</v>
      </c>
      <c r="E8" s="29" t="s">
        <v>57</v>
      </c>
      <c r="F8" s="30" t="s">
        <v>66</v>
      </c>
      <c r="G8" s="30" t="s">
        <v>66</v>
      </c>
      <c r="H8" s="30" t="s">
        <v>57</v>
      </c>
      <c r="I8" s="30" t="s">
        <v>66</v>
      </c>
      <c r="J8" s="30" t="s">
        <v>66</v>
      </c>
      <c r="K8" s="73"/>
      <c r="L8" s="20" t="s">
        <v>4</v>
      </c>
      <c r="M8" s="1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178" s="1" customFormat="1" ht="16.899999999999999" customHeight="1" x14ac:dyDescent="0.25">
      <c r="A9" s="6"/>
      <c r="B9" s="56"/>
      <c r="C9" s="56"/>
      <c r="D9" s="29" t="s">
        <v>67</v>
      </c>
      <c r="E9" s="29" t="s">
        <v>67</v>
      </c>
      <c r="F9" s="29" t="s">
        <v>67</v>
      </c>
      <c r="G9" s="29" t="s">
        <v>75</v>
      </c>
      <c r="H9" s="29" t="s">
        <v>76</v>
      </c>
      <c r="I9" s="29" t="s">
        <v>77</v>
      </c>
      <c r="J9" s="29" t="s">
        <v>78</v>
      </c>
      <c r="K9" s="74"/>
      <c r="L9" s="21">
        <v>1</v>
      </c>
      <c r="M9" s="113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</row>
    <row r="10" spans="1:178" s="1" customFormat="1" ht="14.25" customHeight="1" x14ac:dyDescent="0.25">
      <c r="B10" s="53"/>
      <c r="C10" s="48"/>
      <c r="D10" s="27"/>
      <c r="E10" s="27"/>
      <c r="F10" s="28"/>
      <c r="G10" s="28"/>
      <c r="H10" s="28"/>
      <c r="I10" s="28"/>
      <c r="J10" s="28"/>
      <c r="K10" s="12"/>
      <c r="L10" s="82"/>
      <c r="M10" s="1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</row>
    <row r="11" spans="1:178" s="4" customFormat="1" ht="16.899999999999999" customHeight="1" x14ac:dyDescent="0.25">
      <c r="A11" s="45">
        <v>1</v>
      </c>
      <c r="B11" s="61">
        <v>1001616927</v>
      </c>
      <c r="C11" s="88" t="s">
        <v>31</v>
      </c>
      <c r="D11" s="89">
        <v>0</v>
      </c>
      <c r="E11" s="104">
        <v>0</v>
      </c>
      <c r="F11" s="90">
        <v>0</v>
      </c>
      <c r="G11" s="90">
        <v>0</v>
      </c>
      <c r="H11" s="104">
        <v>0</v>
      </c>
      <c r="I11" s="90">
        <v>0</v>
      </c>
      <c r="J11" s="90">
        <v>0</v>
      </c>
      <c r="K11" s="81"/>
      <c r="L11" s="24">
        <f>SUM(D11:J11)/7</f>
        <v>0</v>
      </c>
      <c r="M11" s="114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</row>
    <row r="12" spans="1:178" s="4" customFormat="1" ht="16.899999999999999" customHeight="1" x14ac:dyDescent="0.25">
      <c r="A12" s="45">
        <v>2</v>
      </c>
      <c r="B12" s="61">
        <v>1001635179</v>
      </c>
      <c r="C12" s="60" t="s">
        <v>13</v>
      </c>
      <c r="D12" s="63">
        <v>3</v>
      </c>
      <c r="E12" s="104">
        <v>0</v>
      </c>
      <c r="F12" s="105">
        <v>3.6</v>
      </c>
      <c r="G12" s="67">
        <v>4.5</v>
      </c>
      <c r="H12" s="104">
        <v>0</v>
      </c>
      <c r="I12" s="67">
        <v>4.4000000000000004</v>
      </c>
      <c r="J12" s="67">
        <v>1.5</v>
      </c>
      <c r="K12" s="81"/>
      <c r="L12" s="24">
        <f t="shared" ref="L12:L52" si="0">SUM(D12:J12)/7</f>
        <v>2.4285714285714284</v>
      </c>
      <c r="M12" s="114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</row>
    <row r="13" spans="1:178" s="4" customFormat="1" ht="16.899999999999999" customHeight="1" x14ac:dyDescent="0.25">
      <c r="A13" s="45">
        <f t="shared" ref="A13:A32" si="1">A12+1</f>
        <v>3</v>
      </c>
      <c r="B13" s="83">
        <v>1039624628</v>
      </c>
      <c r="C13" s="88" t="s">
        <v>14</v>
      </c>
      <c r="D13" s="91">
        <v>0</v>
      </c>
      <c r="E13" s="104">
        <v>0</v>
      </c>
      <c r="F13" s="90">
        <v>0</v>
      </c>
      <c r="G13" s="90">
        <v>0</v>
      </c>
      <c r="H13" s="104">
        <v>0</v>
      </c>
      <c r="I13" s="90">
        <v>0</v>
      </c>
      <c r="J13" s="90">
        <v>0</v>
      </c>
      <c r="K13" s="81"/>
      <c r="L13" s="24">
        <f t="shared" si="0"/>
        <v>0</v>
      </c>
      <c r="M13" s="11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</row>
    <row r="14" spans="1:178" s="4" customFormat="1" ht="16.899999999999999" customHeight="1" x14ac:dyDescent="0.25">
      <c r="A14" s="45">
        <f t="shared" si="1"/>
        <v>4</v>
      </c>
      <c r="B14" s="61">
        <v>1037391161</v>
      </c>
      <c r="C14" s="60" t="s">
        <v>15</v>
      </c>
      <c r="D14" s="64">
        <v>5</v>
      </c>
      <c r="E14" s="104">
        <v>1.5</v>
      </c>
      <c r="F14" s="67">
        <v>4.0999999999999996</v>
      </c>
      <c r="G14" s="67">
        <v>1.5</v>
      </c>
      <c r="H14" s="104">
        <v>3.7</v>
      </c>
      <c r="I14" s="67">
        <v>1.8</v>
      </c>
      <c r="J14" s="67">
        <v>5</v>
      </c>
      <c r="K14" s="81"/>
      <c r="L14" s="24">
        <f t="shared" si="0"/>
        <v>3.2285714285714286</v>
      </c>
      <c r="M14" s="114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</row>
    <row r="15" spans="1:178" s="4" customFormat="1" ht="16.899999999999999" customHeight="1" x14ac:dyDescent="0.25">
      <c r="A15" s="45">
        <f t="shared" si="1"/>
        <v>5</v>
      </c>
      <c r="B15" s="61">
        <v>1143133191</v>
      </c>
      <c r="C15" s="88" t="s">
        <v>32</v>
      </c>
      <c r="D15" s="91">
        <v>0</v>
      </c>
      <c r="E15" s="104">
        <v>0</v>
      </c>
      <c r="F15" s="90">
        <v>0</v>
      </c>
      <c r="G15" s="90">
        <v>0</v>
      </c>
      <c r="H15" s="104">
        <v>0</v>
      </c>
      <c r="I15" s="90">
        <v>0</v>
      </c>
      <c r="J15" s="90">
        <v>0</v>
      </c>
      <c r="K15" s="81"/>
      <c r="L15" s="24">
        <f t="shared" si="0"/>
        <v>0</v>
      </c>
      <c r="M15" s="114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</row>
    <row r="16" spans="1:178" s="4" customFormat="1" ht="16.899999999999999" customHeight="1" x14ac:dyDescent="0.25">
      <c r="A16" s="45">
        <f t="shared" si="1"/>
        <v>6</v>
      </c>
      <c r="B16" s="61">
        <v>1001635429</v>
      </c>
      <c r="C16" s="88" t="s">
        <v>16</v>
      </c>
      <c r="D16" s="91">
        <v>0</v>
      </c>
      <c r="E16" s="104">
        <v>0</v>
      </c>
      <c r="F16" s="90">
        <v>0</v>
      </c>
      <c r="G16" s="90">
        <v>0</v>
      </c>
      <c r="H16" s="104">
        <v>0</v>
      </c>
      <c r="I16" s="90">
        <v>0</v>
      </c>
      <c r="J16" s="90">
        <v>0</v>
      </c>
      <c r="K16" s="81"/>
      <c r="L16" s="24">
        <f t="shared" si="0"/>
        <v>0</v>
      </c>
      <c r="M16" s="114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</row>
    <row r="17" spans="1:178" s="4" customFormat="1" ht="16.899999999999999" customHeight="1" x14ac:dyDescent="0.25">
      <c r="A17" s="45">
        <f t="shared" si="1"/>
        <v>7</v>
      </c>
      <c r="B17" s="83">
        <v>1037391305</v>
      </c>
      <c r="C17" s="60" t="s">
        <v>17</v>
      </c>
      <c r="D17" s="64">
        <v>3.2</v>
      </c>
      <c r="E17" s="104">
        <v>2.5</v>
      </c>
      <c r="F17" s="67">
        <v>1.5</v>
      </c>
      <c r="G17" s="105">
        <v>3.5</v>
      </c>
      <c r="H17" s="104">
        <v>1</v>
      </c>
      <c r="I17" s="67">
        <v>1.5</v>
      </c>
      <c r="J17" s="67">
        <v>3</v>
      </c>
      <c r="K17" s="81"/>
      <c r="L17" s="24">
        <f t="shared" si="0"/>
        <v>2.3142857142857141</v>
      </c>
      <c r="M17" s="114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</row>
    <row r="18" spans="1:178" s="4" customFormat="1" ht="16.899999999999999" customHeight="1" x14ac:dyDescent="0.25">
      <c r="A18" s="45">
        <f t="shared" si="1"/>
        <v>8</v>
      </c>
      <c r="B18" s="83">
        <v>96080502726</v>
      </c>
      <c r="C18" s="60" t="s">
        <v>33</v>
      </c>
      <c r="D18" s="64">
        <v>4.2</v>
      </c>
      <c r="E18" s="104">
        <v>0</v>
      </c>
      <c r="F18" s="105">
        <v>3.5</v>
      </c>
      <c r="G18" s="67">
        <v>4.4000000000000004</v>
      </c>
      <c r="H18" s="104">
        <v>3.7</v>
      </c>
      <c r="I18" s="67">
        <v>1.8</v>
      </c>
      <c r="J18" s="67">
        <v>1.5</v>
      </c>
      <c r="K18" s="81"/>
      <c r="L18" s="24">
        <f t="shared" si="0"/>
        <v>2.7285714285714286</v>
      </c>
      <c r="M18" s="114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</row>
    <row r="19" spans="1:178" s="25" customFormat="1" ht="16.899999999999999" customHeight="1" x14ac:dyDescent="0.25">
      <c r="A19" s="45">
        <f t="shared" si="1"/>
        <v>9</v>
      </c>
      <c r="B19" s="83">
        <v>95110823364</v>
      </c>
      <c r="C19" s="60" t="s">
        <v>34</v>
      </c>
      <c r="D19" s="64">
        <v>4.2</v>
      </c>
      <c r="E19" s="104">
        <v>2.5</v>
      </c>
      <c r="F19" s="67">
        <v>2.1</v>
      </c>
      <c r="G19" s="67">
        <v>5</v>
      </c>
      <c r="H19" s="104">
        <v>2.5</v>
      </c>
      <c r="I19" s="67">
        <v>1.5</v>
      </c>
      <c r="J19" s="67">
        <v>5</v>
      </c>
      <c r="K19" s="81"/>
      <c r="L19" s="24">
        <f t="shared" si="0"/>
        <v>3.2571428571428571</v>
      </c>
      <c r="M19" s="114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</row>
    <row r="20" spans="1:178" s="25" customFormat="1" ht="16.899999999999999" customHeight="1" x14ac:dyDescent="0.25">
      <c r="A20" s="45">
        <f t="shared" si="1"/>
        <v>10</v>
      </c>
      <c r="B20" s="83">
        <v>1039624869</v>
      </c>
      <c r="C20" s="60" t="s">
        <v>18</v>
      </c>
      <c r="D20" s="64">
        <v>5</v>
      </c>
      <c r="E20" s="104">
        <v>3.7</v>
      </c>
      <c r="F20" s="67">
        <v>4.0999999999999996</v>
      </c>
      <c r="G20" s="67">
        <v>1.5</v>
      </c>
      <c r="H20" s="104">
        <v>3.7</v>
      </c>
      <c r="I20" s="67">
        <v>1.8</v>
      </c>
      <c r="J20" s="67">
        <v>5</v>
      </c>
      <c r="K20" s="81"/>
      <c r="L20" s="24">
        <f t="shared" si="0"/>
        <v>3.5428571428571431</v>
      </c>
      <c r="M20" s="114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</row>
    <row r="21" spans="1:178" s="25" customFormat="1" ht="16.899999999999999" customHeight="1" x14ac:dyDescent="0.25">
      <c r="A21" s="45">
        <f t="shared" si="1"/>
        <v>11</v>
      </c>
      <c r="B21" s="83">
        <v>1039622823</v>
      </c>
      <c r="C21" s="60" t="s">
        <v>19</v>
      </c>
      <c r="D21" s="106">
        <v>3</v>
      </c>
      <c r="E21" s="104">
        <v>0</v>
      </c>
      <c r="F21" s="67">
        <v>1.5</v>
      </c>
      <c r="G21" s="67">
        <v>5</v>
      </c>
      <c r="H21" s="104">
        <v>0</v>
      </c>
      <c r="I21" s="67">
        <v>2.5</v>
      </c>
      <c r="J21" s="67">
        <v>1.5</v>
      </c>
      <c r="K21" s="81"/>
      <c r="L21" s="24">
        <f t="shared" si="0"/>
        <v>1.9285714285714286</v>
      </c>
      <c r="M21" s="114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</row>
    <row r="22" spans="1:178" s="25" customFormat="1" ht="16.899999999999999" customHeight="1" x14ac:dyDescent="0.25">
      <c r="A22" s="45">
        <f t="shared" si="1"/>
        <v>12</v>
      </c>
      <c r="B22" s="83">
        <v>1039622903</v>
      </c>
      <c r="C22" s="60" t="s">
        <v>35</v>
      </c>
      <c r="D22" s="64">
        <v>1</v>
      </c>
      <c r="E22" s="104">
        <v>1</v>
      </c>
      <c r="F22" s="67">
        <v>1</v>
      </c>
      <c r="G22" s="67">
        <v>4.7</v>
      </c>
      <c r="H22" s="104">
        <v>0</v>
      </c>
      <c r="I22" s="67">
        <v>4.4000000000000004</v>
      </c>
      <c r="J22" s="67">
        <v>1.5</v>
      </c>
      <c r="K22" s="81"/>
      <c r="L22" s="24">
        <f t="shared" si="0"/>
        <v>1.9428571428571431</v>
      </c>
      <c r="M22" s="11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</row>
    <row r="23" spans="1:178" s="25" customFormat="1" ht="16.899999999999999" customHeight="1" x14ac:dyDescent="0.25">
      <c r="A23" s="45">
        <f t="shared" si="1"/>
        <v>13</v>
      </c>
      <c r="B23" s="83">
        <v>1000395696</v>
      </c>
      <c r="C23" s="60" t="s">
        <v>36</v>
      </c>
      <c r="D23" s="64">
        <v>5</v>
      </c>
      <c r="E23" s="104">
        <v>1</v>
      </c>
      <c r="F23" s="67">
        <v>5</v>
      </c>
      <c r="G23" s="105">
        <v>4</v>
      </c>
      <c r="H23" s="104">
        <v>0</v>
      </c>
      <c r="I23" s="67">
        <v>1.5</v>
      </c>
      <c r="J23" s="67">
        <v>5</v>
      </c>
      <c r="K23" s="81"/>
      <c r="L23" s="24">
        <f t="shared" si="0"/>
        <v>3.0714285714285716</v>
      </c>
      <c r="M23" s="114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</row>
    <row r="24" spans="1:178" s="25" customFormat="1" ht="16.899999999999999" customHeight="1" x14ac:dyDescent="0.25">
      <c r="A24" s="45">
        <f t="shared" si="1"/>
        <v>14</v>
      </c>
      <c r="B24" s="83">
        <v>1001635227</v>
      </c>
      <c r="C24" s="60" t="s">
        <v>20</v>
      </c>
      <c r="D24" s="106">
        <v>3.6</v>
      </c>
      <c r="E24" s="104">
        <v>1</v>
      </c>
      <c r="F24" s="67">
        <v>1</v>
      </c>
      <c r="G24" s="67">
        <v>1.5</v>
      </c>
      <c r="H24" s="104">
        <v>0</v>
      </c>
      <c r="I24" s="67">
        <v>2</v>
      </c>
      <c r="J24" s="67">
        <v>5</v>
      </c>
      <c r="K24" s="81"/>
      <c r="L24" s="24">
        <f t="shared" si="0"/>
        <v>2.0142857142857142</v>
      </c>
      <c r="M24" s="114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</row>
    <row r="25" spans="1:178" s="25" customFormat="1" ht="16.899999999999999" customHeight="1" x14ac:dyDescent="0.25">
      <c r="A25" s="45">
        <f t="shared" si="1"/>
        <v>15</v>
      </c>
      <c r="B25" s="83">
        <v>1001635264</v>
      </c>
      <c r="C25" s="60" t="s">
        <v>37</v>
      </c>
      <c r="D25" s="106">
        <v>3.6</v>
      </c>
      <c r="E25" s="104">
        <v>1</v>
      </c>
      <c r="F25" s="67">
        <v>1.5</v>
      </c>
      <c r="G25" s="67">
        <v>1.5</v>
      </c>
      <c r="H25" s="104">
        <v>0</v>
      </c>
      <c r="I25" s="67">
        <v>2</v>
      </c>
      <c r="J25" s="67">
        <v>0</v>
      </c>
      <c r="K25" s="81"/>
      <c r="L25" s="24">
        <f t="shared" si="0"/>
        <v>1.3714285714285714</v>
      </c>
      <c r="M25" s="114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</row>
    <row r="26" spans="1:178" s="25" customFormat="1" ht="16.899999999999999" customHeight="1" x14ac:dyDescent="0.25">
      <c r="A26" s="45">
        <f t="shared" si="1"/>
        <v>16</v>
      </c>
      <c r="B26" s="83">
        <v>96100227140</v>
      </c>
      <c r="C26" s="60" t="s">
        <v>39</v>
      </c>
      <c r="D26" s="64">
        <v>4.3</v>
      </c>
      <c r="E26" s="104">
        <v>3.5</v>
      </c>
      <c r="F26" s="67">
        <v>2.5</v>
      </c>
      <c r="G26" s="67">
        <v>1.5</v>
      </c>
      <c r="H26" s="104">
        <v>1.2</v>
      </c>
      <c r="I26" s="67">
        <v>2</v>
      </c>
      <c r="J26" s="67">
        <v>3.4</v>
      </c>
      <c r="K26" s="81"/>
      <c r="L26" s="24">
        <f t="shared" si="0"/>
        <v>2.6285714285714286</v>
      </c>
      <c r="M26" s="114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</row>
    <row r="27" spans="1:178" s="25" customFormat="1" ht="16.899999999999999" customHeight="1" x14ac:dyDescent="0.25">
      <c r="A27" s="45">
        <f t="shared" si="1"/>
        <v>17</v>
      </c>
      <c r="B27" s="83">
        <v>1001635325</v>
      </c>
      <c r="C27" s="60" t="s">
        <v>38</v>
      </c>
      <c r="D27" s="64">
        <v>1</v>
      </c>
      <c r="E27" s="104">
        <v>1</v>
      </c>
      <c r="F27" s="67">
        <v>4.4000000000000004</v>
      </c>
      <c r="G27" s="67">
        <v>4.5</v>
      </c>
      <c r="H27" s="104">
        <v>0</v>
      </c>
      <c r="I27" s="67">
        <v>2</v>
      </c>
      <c r="J27" s="67">
        <v>5</v>
      </c>
      <c r="K27" s="81"/>
      <c r="L27" s="24">
        <f t="shared" si="0"/>
        <v>2.5571428571428569</v>
      </c>
      <c r="M27" s="114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</row>
    <row r="28" spans="1:178" s="14" customFormat="1" ht="16.899999999999999" customHeight="1" x14ac:dyDescent="0.25">
      <c r="A28" s="45">
        <f t="shared" si="1"/>
        <v>18</v>
      </c>
      <c r="B28" s="83">
        <v>1039623906</v>
      </c>
      <c r="C28" s="88" t="s">
        <v>21</v>
      </c>
      <c r="D28" s="91">
        <v>0</v>
      </c>
      <c r="E28" s="104">
        <v>0</v>
      </c>
      <c r="F28" s="90">
        <v>0</v>
      </c>
      <c r="G28" s="90">
        <v>0</v>
      </c>
      <c r="H28" s="104">
        <v>0</v>
      </c>
      <c r="I28" s="90">
        <v>0</v>
      </c>
      <c r="J28" s="90">
        <v>0</v>
      </c>
      <c r="K28" s="81"/>
      <c r="L28" s="24">
        <f t="shared" si="0"/>
        <v>0</v>
      </c>
      <c r="M28" s="114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</row>
    <row r="29" spans="1:178" s="14" customFormat="1" ht="16.899999999999999" customHeight="1" x14ac:dyDescent="0.25">
      <c r="A29" s="45">
        <f t="shared" si="1"/>
        <v>19</v>
      </c>
      <c r="B29" s="83">
        <v>1039624973</v>
      </c>
      <c r="C29" s="31" t="s">
        <v>58</v>
      </c>
      <c r="D29" s="44">
        <v>5</v>
      </c>
      <c r="E29" s="107">
        <v>4</v>
      </c>
      <c r="F29" s="44">
        <v>1.5</v>
      </c>
      <c r="G29" s="108">
        <v>3</v>
      </c>
      <c r="H29" s="107">
        <v>1.2</v>
      </c>
      <c r="I29" s="44">
        <v>2.5</v>
      </c>
      <c r="J29" s="44">
        <v>5</v>
      </c>
      <c r="K29" s="81"/>
      <c r="L29" s="24">
        <f t="shared" si="0"/>
        <v>3.1714285714285713</v>
      </c>
      <c r="M29" s="114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</row>
    <row r="30" spans="1:178" s="25" customFormat="1" ht="16.899999999999999" customHeight="1" x14ac:dyDescent="0.25">
      <c r="A30" s="45">
        <f t="shared" si="1"/>
        <v>20</v>
      </c>
      <c r="B30" s="83">
        <v>96122902304</v>
      </c>
      <c r="C30" s="88" t="s">
        <v>40</v>
      </c>
      <c r="D30" s="91">
        <v>0</v>
      </c>
      <c r="E30" s="104">
        <v>0</v>
      </c>
      <c r="F30" s="90">
        <v>0</v>
      </c>
      <c r="G30" s="90">
        <v>0</v>
      </c>
      <c r="H30" s="104">
        <v>0</v>
      </c>
      <c r="I30" s="90">
        <v>0</v>
      </c>
      <c r="J30" s="90">
        <v>0</v>
      </c>
      <c r="K30" s="81"/>
      <c r="L30" s="24">
        <f t="shared" si="0"/>
        <v>0</v>
      </c>
      <c r="M30" s="114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25" customFormat="1" ht="16.899999999999999" customHeight="1" x14ac:dyDescent="0.25">
      <c r="A31" s="45">
        <f t="shared" si="1"/>
        <v>21</v>
      </c>
      <c r="B31" s="83">
        <v>96010320329</v>
      </c>
      <c r="C31" s="92" t="s">
        <v>41</v>
      </c>
      <c r="D31" s="65">
        <v>5</v>
      </c>
      <c r="E31" s="104">
        <v>0</v>
      </c>
      <c r="F31" s="67">
        <v>3.4</v>
      </c>
      <c r="G31" s="105">
        <v>4</v>
      </c>
      <c r="H31" s="104">
        <v>3.7</v>
      </c>
      <c r="I31" s="67">
        <v>1.5</v>
      </c>
      <c r="J31" s="67">
        <v>2.6</v>
      </c>
      <c r="K31" s="81"/>
      <c r="L31" s="24">
        <f t="shared" si="0"/>
        <v>2.8857142857142861</v>
      </c>
      <c r="M31" s="71">
        <v>3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</row>
    <row r="32" spans="1:178" s="2" customFormat="1" ht="16.899999999999999" customHeight="1" x14ac:dyDescent="0.25">
      <c r="A32" s="45">
        <f t="shared" si="1"/>
        <v>22</v>
      </c>
      <c r="B32" s="83">
        <v>96040126047</v>
      </c>
      <c r="C32" s="60" t="s">
        <v>42</v>
      </c>
      <c r="D32" s="66">
        <v>3.2</v>
      </c>
      <c r="E32" s="104">
        <v>3.2</v>
      </c>
      <c r="F32" s="44">
        <v>5</v>
      </c>
      <c r="G32" s="108">
        <v>3.6</v>
      </c>
      <c r="H32" s="107">
        <v>1.2</v>
      </c>
      <c r="I32" s="44">
        <v>4.5</v>
      </c>
      <c r="J32" s="44">
        <v>2</v>
      </c>
      <c r="K32" s="81"/>
      <c r="L32" s="24">
        <f t="shared" si="0"/>
        <v>3.2428571428571429</v>
      </c>
      <c r="M32" s="117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13" ht="15" x14ac:dyDescent="0.2">
      <c r="A33" s="45">
        <f>A32+1</f>
        <v>23</v>
      </c>
      <c r="B33" s="83">
        <v>1039623294</v>
      </c>
      <c r="C33" s="60" t="s">
        <v>43</v>
      </c>
      <c r="D33" s="66">
        <v>1</v>
      </c>
      <c r="E33" s="104">
        <v>0</v>
      </c>
      <c r="F33" s="44">
        <v>1.5</v>
      </c>
      <c r="G33" s="44">
        <v>0</v>
      </c>
      <c r="H33" s="107">
        <v>0</v>
      </c>
      <c r="I33" s="44">
        <v>0</v>
      </c>
      <c r="J33" s="44">
        <v>0</v>
      </c>
      <c r="K33" s="81"/>
      <c r="L33" s="24">
        <f t="shared" si="0"/>
        <v>0.35714285714285715</v>
      </c>
      <c r="M33" s="116"/>
    </row>
    <row r="34" spans="1:13" ht="15" x14ac:dyDescent="0.2">
      <c r="A34" s="45">
        <f t="shared" ref="A34:A50" si="2">A33+1</f>
        <v>24</v>
      </c>
      <c r="B34" s="83">
        <v>1039624757</v>
      </c>
      <c r="C34" s="60" t="s">
        <v>44</v>
      </c>
      <c r="D34" s="109">
        <v>1</v>
      </c>
      <c r="E34" s="104">
        <v>3.5</v>
      </c>
      <c r="F34" s="44">
        <v>2.1</v>
      </c>
      <c r="G34" s="44">
        <v>1.5</v>
      </c>
      <c r="H34" s="107">
        <v>2.5</v>
      </c>
      <c r="I34" s="44">
        <v>2</v>
      </c>
      <c r="J34" s="44">
        <v>4.2</v>
      </c>
      <c r="K34" s="81"/>
      <c r="L34" s="24">
        <f t="shared" si="0"/>
        <v>2.4</v>
      </c>
      <c r="M34" s="116"/>
    </row>
    <row r="35" spans="1:13" x14ac:dyDescent="0.2">
      <c r="A35" s="45">
        <f t="shared" si="2"/>
        <v>25</v>
      </c>
      <c r="B35" s="83">
        <v>1035304893</v>
      </c>
      <c r="C35" s="60" t="s">
        <v>48</v>
      </c>
      <c r="D35" s="109">
        <v>4</v>
      </c>
      <c r="E35" s="104">
        <v>1</v>
      </c>
      <c r="F35" s="44">
        <v>4.4000000000000004</v>
      </c>
      <c r="G35" s="44">
        <v>1.5</v>
      </c>
      <c r="H35" s="107">
        <v>2.5</v>
      </c>
      <c r="I35" s="44">
        <v>1.8</v>
      </c>
      <c r="J35" s="44">
        <v>5</v>
      </c>
      <c r="K35" s="81"/>
      <c r="L35" s="24">
        <f t="shared" si="0"/>
        <v>2.8857142857142861</v>
      </c>
      <c r="M35" s="118">
        <v>3</v>
      </c>
    </row>
    <row r="36" spans="1:13" ht="15" x14ac:dyDescent="0.2">
      <c r="A36" s="45">
        <f t="shared" si="2"/>
        <v>26</v>
      </c>
      <c r="B36" s="83">
        <v>1001635773</v>
      </c>
      <c r="C36" s="60" t="s">
        <v>22</v>
      </c>
      <c r="D36" s="66">
        <v>1.5</v>
      </c>
      <c r="E36" s="104">
        <v>1</v>
      </c>
      <c r="F36" s="44">
        <v>1.5</v>
      </c>
      <c r="G36" s="44">
        <v>0</v>
      </c>
      <c r="H36" s="107">
        <v>0</v>
      </c>
      <c r="I36" s="44">
        <v>0</v>
      </c>
      <c r="J36" s="44">
        <v>1.5</v>
      </c>
      <c r="K36" s="81"/>
      <c r="L36" s="24">
        <f t="shared" si="0"/>
        <v>0.7857142857142857</v>
      </c>
    </row>
    <row r="37" spans="1:13" ht="15" x14ac:dyDescent="0.2">
      <c r="A37" s="45">
        <f t="shared" si="2"/>
        <v>27</v>
      </c>
      <c r="B37" s="83">
        <v>1001635711</v>
      </c>
      <c r="C37" s="60" t="s">
        <v>23</v>
      </c>
      <c r="D37" s="66">
        <v>1.5</v>
      </c>
      <c r="E37" s="104">
        <v>1</v>
      </c>
      <c r="F37" s="44">
        <v>1.5</v>
      </c>
      <c r="G37" s="44">
        <v>1</v>
      </c>
      <c r="H37" s="107">
        <v>3.7</v>
      </c>
      <c r="I37" s="44">
        <v>2</v>
      </c>
      <c r="J37" s="44">
        <v>5</v>
      </c>
      <c r="K37" s="81"/>
      <c r="L37" s="24">
        <f t="shared" si="0"/>
        <v>2.2428571428571429</v>
      </c>
    </row>
    <row r="38" spans="1:13" ht="15" x14ac:dyDescent="0.2">
      <c r="A38" s="45">
        <f t="shared" si="2"/>
        <v>28</v>
      </c>
      <c r="B38" s="83">
        <v>96121502485</v>
      </c>
      <c r="C38" s="60" t="s">
        <v>24</v>
      </c>
      <c r="D38" s="66">
        <v>3.2</v>
      </c>
      <c r="E38" s="104">
        <v>2.5</v>
      </c>
      <c r="F38" s="44">
        <v>1.5</v>
      </c>
      <c r="G38" s="108">
        <v>3.6</v>
      </c>
      <c r="H38" s="107">
        <v>3.7</v>
      </c>
      <c r="I38" s="44">
        <v>4.5</v>
      </c>
      <c r="J38" s="44">
        <v>3</v>
      </c>
      <c r="K38" s="81"/>
      <c r="L38" s="24">
        <f t="shared" si="0"/>
        <v>3.1428571428571428</v>
      </c>
    </row>
    <row r="39" spans="1:13" ht="15" x14ac:dyDescent="0.2">
      <c r="A39" s="45">
        <f t="shared" si="2"/>
        <v>29</v>
      </c>
      <c r="B39" s="83">
        <v>1039623968</v>
      </c>
      <c r="C39" s="88" t="s">
        <v>45</v>
      </c>
      <c r="D39" s="89">
        <v>0</v>
      </c>
      <c r="E39" s="104">
        <v>0</v>
      </c>
      <c r="F39" s="93">
        <v>0</v>
      </c>
      <c r="G39" s="93">
        <v>0</v>
      </c>
      <c r="H39" s="107">
        <v>0</v>
      </c>
      <c r="I39" s="93">
        <v>0</v>
      </c>
      <c r="J39" s="93">
        <v>0</v>
      </c>
      <c r="K39" s="81"/>
      <c r="L39" s="24">
        <f t="shared" si="0"/>
        <v>0</v>
      </c>
    </row>
    <row r="40" spans="1:13" ht="15" x14ac:dyDescent="0.2">
      <c r="A40" s="45">
        <f t="shared" si="2"/>
        <v>30</v>
      </c>
      <c r="B40" s="83">
        <v>1039624641</v>
      </c>
      <c r="C40" s="88" t="s">
        <v>46</v>
      </c>
      <c r="D40" s="89">
        <v>0</v>
      </c>
      <c r="E40" s="104">
        <v>0</v>
      </c>
      <c r="F40" s="93">
        <v>0</v>
      </c>
      <c r="G40" s="93">
        <v>0</v>
      </c>
      <c r="H40" s="107">
        <v>0</v>
      </c>
      <c r="I40" s="93">
        <v>0</v>
      </c>
      <c r="J40" s="93">
        <v>0</v>
      </c>
      <c r="K40" s="81"/>
      <c r="L40" s="24">
        <f t="shared" si="0"/>
        <v>0</v>
      </c>
    </row>
    <row r="41" spans="1:13" ht="15" x14ac:dyDescent="0.2">
      <c r="A41" s="45">
        <f t="shared" si="2"/>
        <v>31</v>
      </c>
      <c r="B41" s="83">
        <v>1039624642</v>
      </c>
      <c r="C41" s="60" t="s">
        <v>49</v>
      </c>
      <c r="D41" s="66">
        <v>3</v>
      </c>
      <c r="E41" s="104">
        <v>1.5</v>
      </c>
      <c r="F41" s="44">
        <v>1</v>
      </c>
      <c r="G41" s="44">
        <v>1.5</v>
      </c>
      <c r="H41" s="107">
        <v>0</v>
      </c>
      <c r="I41" s="108">
        <v>1</v>
      </c>
      <c r="J41" s="44">
        <v>4.2</v>
      </c>
      <c r="K41" s="81"/>
      <c r="L41" s="24">
        <f t="shared" si="0"/>
        <v>1.7428571428571427</v>
      </c>
    </row>
    <row r="42" spans="1:13" ht="15" x14ac:dyDescent="0.2">
      <c r="A42" s="45">
        <f t="shared" si="2"/>
        <v>32</v>
      </c>
      <c r="B42" s="83">
        <v>1037390352</v>
      </c>
      <c r="C42" s="60" t="s">
        <v>47</v>
      </c>
      <c r="D42" s="66">
        <v>3.2</v>
      </c>
      <c r="E42" s="104">
        <v>1</v>
      </c>
      <c r="F42" s="44">
        <v>5</v>
      </c>
      <c r="G42" s="44">
        <v>5</v>
      </c>
      <c r="H42" s="107">
        <v>3.7</v>
      </c>
      <c r="I42" s="108">
        <v>3.5</v>
      </c>
      <c r="J42" s="44">
        <v>2</v>
      </c>
      <c r="K42" s="81"/>
      <c r="L42" s="24">
        <f t="shared" si="0"/>
        <v>3.3428571428571425</v>
      </c>
    </row>
    <row r="43" spans="1:13" ht="15" x14ac:dyDescent="0.2">
      <c r="A43" s="45">
        <f t="shared" si="2"/>
        <v>33</v>
      </c>
      <c r="B43" s="83">
        <v>1000869484</v>
      </c>
      <c r="C43" s="60" t="s">
        <v>25</v>
      </c>
      <c r="D43" s="66">
        <v>4.3</v>
      </c>
      <c r="E43" s="104">
        <v>5</v>
      </c>
      <c r="F43" s="44">
        <v>2.5</v>
      </c>
      <c r="G43" s="44">
        <v>1.5</v>
      </c>
      <c r="H43" s="107">
        <v>3.7</v>
      </c>
      <c r="I43" s="44">
        <v>2</v>
      </c>
      <c r="J43" s="44">
        <v>3.4</v>
      </c>
      <c r="K43" s="81"/>
      <c r="L43" s="24">
        <f t="shared" si="0"/>
        <v>3.1999999999999997</v>
      </c>
    </row>
    <row r="44" spans="1:13" ht="15" x14ac:dyDescent="0.2">
      <c r="A44" s="45">
        <f t="shared" si="2"/>
        <v>34</v>
      </c>
      <c r="B44" s="83">
        <v>1039624252</v>
      </c>
      <c r="C44" s="60" t="s">
        <v>50</v>
      </c>
      <c r="D44" s="66">
        <v>5</v>
      </c>
      <c r="E44" s="104">
        <v>5</v>
      </c>
      <c r="F44" s="44">
        <v>5</v>
      </c>
      <c r="G44" s="108">
        <v>4</v>
      </c>
      <c r="H44" s="107">
        <v>3.7</v>
      </c>
      <c r="I44" s="44">
        <v>1.5</v>
      </c>
      <c r="J44" s="44">
        <v>5</v>
      </c>
      <c r="K44" s="81"/>
      <c r="L44" s="24">
        <f t="shared" si="0"/>
        <v>4.1714285714285717</v>
      </c>
    </row>
    <row r="45" spans="1:13" ht="15" x14ac:dyDescent="0.2">
      <c r="A45" s="45">
        <f t="shared" si="2"/>
        <v>35</v>
      </c>
      <c r="B45" s="83">
        <v>1039623883</v>
      </c>
      <c r="C45" s="60" t="s">
        <v>51</v>
      </c>
      <c r="D45" s="109">
        <v>4</v>
      </c>
      <c r="E45" s="104">
        <v>1</v>
      </c>
      <c r="F45" s="44">
        <v>0</v>
      </c>
      <c r="G45" s="44">
        <v>4.7</v>
      </c>
      <c r="H45" s="107">
        <v>2.5</v>
      </c>
      <c r="I45" s="44">
        <v>1.5</v>
      </c>
      <c r="J45" s="44">
        <v>2.6</v>
      </c>
      <c r="K45" s="81"/>
      <c r="L45" s="24">
        <f t="shared" si="0"/>
        <v>2.3285714285714287</v>
      </c>
    </row>
    <row r="46" spans="1:13" ht="15" x14ac:dyDescent="0.2">
      <c r="A46" s="45">
        <f t="shared" si="2"/>
        <v>36</v>
      </c>
      <c r="B46" s="83">
        <v>96022922057</v>
      </c>
      <c r="C46" s="88" t="s">
        <v>53</v>
      </c>
      <c r="D46" s="89">
        <v>0</v>
      </c>
      <c r="E46" s="104">
        <v>0</v>
      </c>
      <c r="F46" s="93">
        <v>0</v>
      </c>
      <c r="G46" s="93">
        <v>0</v>
      </c>
      <c r="H46" s="107">
        <v>0</v>
      </c>
      <c r="I46" s="93">
        <v>0</v>
      </c>
      <c r="J46" s="93">
        <v>0</v>
      </c>
      <c r="K46" s="81"/>
      <c r="L46" s="24">
        <f t="shared" si="0"/>
        <v>0</v>
      </c>
    </row>
    <row r="47" spans="1:13" ht="15" x14ac:dyDescent="0.2">
      <c r="A47" s="45">
        <f t="shared" si="2"/>
        <v>37</v>
      </c>
      <c r="B47" s="83">
        <v>1039623685</v>
      </c>
      <c r="C47" s="92" t="s">
        <v>52</v>
      </c>
      <c r="D47" s="66">
        <v>0</v>
      </c>
      <c r="E47" s="104">
        <v>0</v>
      </c>
      <c r="F47" s="44">
        <v>0</v>
      </c>
      <c r="G47" s="44">
        <v>0</v>
      </c>
      <c r="H47" s="107">
        <v>0</v>
      </c>
      <c r="I47" s="44">
        <v>0</v>
      </c>
      <c r="J47" s="44">
        <v>0</v>
      </c>
      <c r="K47" s="81"/>
      <c r="L47" s="24">
        <f t="shared" si="0"/>
        <v>0</v>
      </c>
    </row>
    <row r="48" spans="1:13" ht="15" x14ac:dyDescent="0.2">
      <c r="A48" s="45">
        <f t="shared" si="2"/>
        <v>38</v>
      </c>
      <c r="B48" s="83">
        <v>96121600142</v>
      </c>
      <c r="C48" s="60" t="s">
        <v>26</v>
      </c>
      <c r="D48" s="66">
        <v>4.2</v>
      </c>
      <c r="E48" s="104">
        <v>2.5</v>
      </c>
      <c r="F48" s="44">
        <v>2.1</v>
      </c>
      <c r="G48" s="44">
        <v>5</v>
      </c>
      <c r="H48" s="107">
        <v>2.5</v>
      </c>
      <c r="I48" s="44">
        <v>1.5</v>
      </c>
      <c r="J48" s="44">
        <v>5</v>
      </c>
      <c r="K48" s="81"/>
      <c r="L48" s="24">
        <f t="shared" si="0"/>
        <v>3.2571428571428571</v>
      </c>
    </row>
    <row r="49" spans="1:12" ht="15" x14ac:dyDescent="0.2">
      <c r="A49" s="45">
        <f t="shared" si="2"/>
        <v>39</v>
      </c>
      <c r="B49" s="61">
        <v>1039624378</v>
      </c>
      <c r="C49" s="88" t="s">
        <v>56</v>
      </c>
      <c r="D49" s="89">
        <v>0</v>
      </c>
      <c r="E49" s="104">
        <v>0</v>
      </c>
      <c r="F49" s="93">
        <v>0</v>
      </c>
      <c r="G49" s="93">
        <v>0</v>
      </c>
      <c r="H49" s="107">
        <v>0</v>
      </c>
      <c r="I49" s="93">
        <v>0</v>
      </c>
      <c r="J49" s="93">
        <v>0</v>
      </c>
      <c r="K49" s="81"/>
      <c r="L49" s="24">
        <f t="shared" si="0"/>
        <v>0</v>
      </c>
    </row>
    <row r="50" spans="1:12" ht="15" x14ac:dyDescent="0.2">
      <c r="A50" s="45">
        <f t="shared" si="2"/>
        <v>40</v>
      </c>
      <c r="B50" s="61">
        <v>3525873</v>
      </c>
      <c r="C50" s="60" t="s">
        <v>27</v>
      </c>
      <c r="D50" s="67">
        <v>4.2</v>
      </c>
      <c r="E50" s="104">
        <v>1</v>
      </c>
      <c r="F50" s="108">
        <v>3.5</v>
      </c>
      <c r="G50" s="44">
        <v>4.4000000000000004</v>
      </c>
      <c r="H50" s="107">
        <v>3.7</v>
      </c>
      <c r="I50" s="44">
        <v>1.8</v>
      </c>
      <c r="J50" s="44">
        <v>5</v>
      </c>
      <c r="K50" s="81"/>
      <c r="L50" s="24">
        <f t="shared" si="0"/>
        <v>3.3714285714285714</v>
      </c>
    </row>
    <row r="51" spans="1:12" ht="15" x14ac:dyDescent="0.2">
      <c r="D51" s="99"/>
      <c r="E51" s="99"/>
      <c r="F51" s="100"/>
      <c r="G51" s="100"/>
      <c r="I51"/>
      <c r="J51"/>
      <c r="K51"/>
      <c r="L51" s="24"/>
    </row>
    <row r="52" spans="1:12" ht="15" x14ac:dyDescent="0.2">
      <c r="C52" s="101" t="s">
        <v>79</v>
      </c>
      <c r="D52" s="99">
        <v>3</v>
      </c>
      <c r="E52" s="99">
        <v>3</v>
      </c>
      <c r="F52" s="100">
        <v>3</v>
      </c>
      <c r="G52" s="100">
        <v>3</v>
      </c>
      <c r="H52" s="100">
        <v>3</v>
      </c>
      <c r="I52" s="100">
        <v>3</v>
      </c>
      <c r="J52" s="100">
        <v>3</v>
      </c>
      <c r="K52"/>
      <c r="L52" s="24">
        <f t="shared" si="0"/>
        <v>3</v>
      </c>
    </row>
  </sheetData>
  <sheetProtection password="DD41" sheet="1" objects="1" scenarios="1"/>
  <sortState ref="B11:C49">
    <sortCondition ref="C11"/>
  </sortState>
  <mergeCells count="4">
    <mergeCell ref="A1:I1"/>
    <mergeCell ref="A3:I3"/>
    <mergeCell ref="H5:I5"/>
    <mergeCell ref="A6:I6"/>
  </mergeCells>
  <phoneticPr fontId="0" type="noConversion"/>
  <conditionalFormatting sqref="L11:L52">
    <cfRule type="cellIs" dxfId="1" priority="1" stopIfTrue="1" operator="between">
      <formula>0</formula>
      <formula>2.9</formula>
    </cfRule>
    <cfRule type="cellIs" dxfId="0" priority="2" stopIfTrue="1" operator="between">
      <formula>3</formula>
      <formula>5</formula>
    </cfRule>
  </conditionalFormatting>
  <printOptions verticalCentered="1"/>
  <pageMargins left="0.15748031496062992" right="0.94488188976377963" top="0.43307086614173229" bottom="0.23622047244094491" header="0.27559055118110237" footer="0.23622047244094491"/>
  <pageSetup scale="88" orientation="landscape" horizontalDpi="240" verticalDpi="144" r:id="rId1"/>
  <headerFooter alignWithMargins="0">
    <oddHeader>&amp;L&amp;"Brush Script MT,Negrita Cursiva"&amp;12OSCAR I. BOTERO H.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Asistencia</vt:lpstr>
      <vt:lpstr>Circuitos I</vt:lpstr>
      <vt:lpstr>Asistencia!Área_de_impresión</vt:lpstr>
      <vt:lpstr>'Circuitos I'!Área_de_impresión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Notas para PASCUAL BRAVO</dc:subject>
  <dc:creator>OSCAR IGNACIO BOTERO HENAO.</dc:creator>
  <dc:description>Electrónica Básica_x000d_
Grupo 12- Electrónica_x000d_
Semestre II/2011</dc:description>
  <cp:lastModifiedBy>Oscar Botero</cp:lastModifiedBy>
  <cp:lastPrinted>2013-07-04T22:28:56Z</cp:lastPrinted>
  <dcterms:created xsi:type="dcterms:W3CDTF">1999-01-16T16:14:26Z</dcterms:created>
  <dcterms:modified xsi:type="dcterms:W3CDTF">2014-10-03T23:20:33Z</dcterms:modified>
</cp:coreProperties>
</file>